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slsrv102.brent.gov.uk\gisdata\Datapress\DATASETS\Datasets - live\2018 Launch data - live\2011 Census - AV versions\"/>
    </mc:Choice>
  </mc:AlternateContent>
  <bookViews>
    <workbookView xWindow="110" yWindow="30" windowWidth="18960" windowHeight="10920"/>
  </bookViews>
  <sheets>
    <sheet name="2011 Borough by Ward" sheetId="1" r:id="rId1"/>
    <sheet name="2001 to 2011 Ward Comparison" sheetId="2" r:id="rId2"/>
    <sheet name="2001 Data" sheetId="3" r:id="rId3"/>
    <sheet name="2011 Data" sheetId="5" r:id="rId4"/>
    <sheet name="Data Lookup" sheetId="6" r:id="rId5"/>
  </sheets>
  <calcPr calcId="162913"/>
</workbook>
</file>

<file path=xl/calcChain.xml><?xml version="1.0" encoding="utf-8"?>
<calcChain xmlns="http://schemas.openxmlformats.org/spreadsheetml/2006/main">
  <c r="D9" i="2" l="1"/>
  <c r="D10" i="2"/>
  <c r="B12" i="2"/>
  <c r="B25" i="2"/>
  <c r="AD8" i="1"/>
  <c r="Z7" i="1"/>
  <c r="AE8" i="1"/>
  <c r="I11" i="1"/>
  <c r="R9" i="1"/>
  <c r="AF10" i="1"/>
  <c r="V12" i="1"/>
  <c r="V16" i="1"/>
  <c r="D35" i="2"/>
  <c r="D36" i="2"/>
  <c r="B15" i="2"/>
  <c r="F8" i="1"/>
  <c r="B7" i="1"/>
  <c r="G8" i="1"/>
  <c r="O10" i="1"/>
  <c r="AF8" i="1"/>
  <c r="H10" i="1"/>
  <c r="Y11" i="1"/>
  <c r="AB15" i="1"/>
  <c r="G9" i="1"/>
  <c r="G11" i="1"/>
  <c r="N15" i="1"/>
  <c r="Z12" i="1"/>
  <c r="Z16" i="1"/>
  <c r="F10" i="1"/>
  <c r="L12" i="1"/>
  <c r="AA12" i="1"/>
  <c r="D17" i="1"/>
  <c r="D21" i="1"/>
  <c r="M20" i="1"/>
  <c r="Y22" i="1"/>
  <c r="K13" i="1"/>
  <c r="P17" i="1"/>
  <c r="P21" i="1"/>
  <c r="AA7" i="1"/>
  <c r="AB11" i="1"/>
  <c r="Z13" i="1"/>
  <c r="S14" i="1"/>
  <c r="X15" i="1"/>
  <c r="Y8" i="1"/>
  <c r="C11" i="1"/>
  <c r="F15" i="1"/>
  <c r="Y15" i="1"/>
  <c r="AF19" i="1"/>
  <c r="C19" i="1"/>
  <c r="AD25" i="1"/>
  <c r="L16" i="1"/>
  <c r="G16" i="1"/>
  <c r="F20" i="1"/>
  <c r="G19" i="1"/>
  <c r="F24" i="1"/>
  <c r="AA24" i="1"/>
  <c r="W15" i="1"/>
  <c r="AD19" i="1"/>
  <c r="AE18" i="1"/>
  <c r="B26" i="1"/>
  <c r="S26" i="1"/>
  <c r="Z26" i="1"/>
  <c r="U24" i="1"/>
  <c r="H24" i="1"/>
  <c r="AC16" i="1"/>
  <c r="AB20" i="1"/>
  <c r="G20" i="1"/>
  <c r="AA22" i="1"/>
  <c r="V22" i="1"/>
  <c r="Z6" i="1"/>
  <c r="U26" i="1"/>
  <c r="C21" i="1"/>
  <c r="C24" i="1"/>
  <c r="Y14" i="1"/>
  <c r="F19" i="1"/>
  <c r="G18" i="1"/>
  <c r="Z24" i="1"/>
  <c r="Y25" i="1"/>
  <c r="P25" i="1"/>
  <c r="P6" i="1"/>
  <c r="J23" i="1"/>
  <c r="E16" i="1"/>
  <c r="D20" i="1"/>
  <c r="M19" i="1"/>
  <c r="C22" i="1"/>
  <c r="AE26" i="1"/>
  <c r="AE6" i="1"/>
  <c r="AA25" i="1"/>
  <c r="T25" i="1"/>
  <c r="C12" i="1"/>
  <c r="H11" i="1"/>
  <c r="F18" i="1"/>
  <c r="O21" i="1"/>
  <c r="J18" i="1"/>
  <c r="D13" i="2"/>
  <c r="D14" i="2"/>
  <c r="B16" i="2"/>
  <c r="B29" i="2"/>
  <c r="P7" i="1"/>
  <c r="L8" i="1"/>
  <c r="Q9" i="1"/>
  <c r="D9" i="1"/>
  <c r="I7" i="1"/>
  <c r="J11" i="1"/>
  <c r="H13" i="1"/>
  <c r="I12" i="1"/>
  <c r="D8" i="2"/>
  <c r="B10" i="2"/>
  <c r="B23" i="2"/>
  <c r="V8" i="1"/>
  <c r="R7" i="1"/>
  <c r="W8" i="1"/>
  <c r="AE10" i="1"/>
  <c r="J9" i="1"/>
  <c r="X10" i="1"/>
  <c r="N12" i="1"/>
  <c r="N16" i="1"/>
  <c r="W9" i="1"/>
  <c r="W11" i="1"/>
  <c r="H16" i="1"/>
  <c r="L13" i="1"/>
  <c r="M12" i="1"/>
  <c r="V10" i="1"/>
  <c r="AB12" i="1"/>
  <c r="M13" i="1"/>
  <c r="T17" i="1"/>
  <c r="T21" i="1"/>
  <c r="AC20" i="1"/>
  <c r="K23" i="1"/>
  <c r="AA13" i="1"/>
  <c r="AF17" i="1"/>
  <c r="AF21" i="1"/>
  <c r="M8" i="1"/>
  <c r="M10" i="1"/>
  <c r="L14" i="1"/>
  <c r="B12" i="1"/>
  <c r="B16" i="1"/>
  <c r="K9" i="1"/>
  <c r="S11" i="1"/>
  <c r="P16" i="1"/>
  <c r="K16" i="1"/>
  <c r="J20" i="1"/>
  <c r="S19" i="1"/>
  <c r="V26" i="1"/>
  <c r="G12" i="1"/>
  <c r="W16" i="1"/>
  <c r="V20" i="1"/>
  <c r="W19" i="1"/>
  <c r="V25" i="1"/>
  <c r="Z15" i="1"/>
  <c r="I16" i="1"/>
  <c r="P20" i="1"/>
  <c r="Q19" i="1"/>
  <c r="G22" i="1"/>
  <c r="B22" i="1"/>
  <c r="K6" i="1"/>
  <c r="O25" i="1"/>
  <c r="B25" i="1"/>
  <c r="N17" i="1"/>
  <c r="N21" i="1"/>
  <c r="W20" i="1"/>
  <c r="M23" i="1"/>
  <c r="H23" i="1"/>
  <c r="AD26" i="1"/>
  <c r="D22" i="1"/>
  <c r="AA21" i="1"/>
  <c r="S24" i="1"/>
  <c r="O15" i="1"/>
  <c r="V19" i="1"/>
  <c r="W18" i="1"/>
  <c r="Z25" i="1"/>
  <c r="K26" i="1"/>
  <c r="L26" i="1"/>
  <c r="E24" i="1"/>
  <c r="Z23" i="1"/>
  <c r="U16" i="1"/>
  <c r="T20" i="1"/>
  <c r="AC19" i="1"/>
  <c r="S22" i="1"/>
  <c r="N22" i="1"/>
  <c r="R6" i="1"/>
  <c r="M26" i="1"/>
  <c r="D6" i="1"/>
  <c r="D10" i="1"/>
  <c r="Z11" i="1"/>
  <c r="D11" i="2"/>
  <c r="D12" i="2"/>
  <c r="B27" i="2"/>
  <c r="D8" i="1"/>
  <c r="Q11" i="1"/>
  <c r="B11" i="1"/>
  <c r="AD16" i="1"/>
  <c r="H12" i="1"/>
  <c r="AC12" i="1"/>
  <c r="AC13" i="1"/>
  <c r="AA23" i="1"/>
  <c r="D17" i="2"/>
  <c r="D18" i="2"/>
  <c r="B26" i="2"/>
  <c r="B33" i="2"/>
  <c r="AF7" i="1"/>
  <c r="AB8" i="1"/>
  <c r="T9" i="1"/>
  <c r="Y7" i="1"/>
  <c r="X13" i="1"/>
  <c r="B14" i="2"/>
  <c r="H7" i="1"/>
  <c r="I9" i="1"/>
  <c r="Z9" i="1"/>
  <c r="AD12" i="1"/>
  <c r="B10" i="1"/>
  <c r="AB13" i="1"/>
  <c r="N13" i="1"/>
  <c r="G17" i="1"/>
  <c r="M14" i="1"/>
  <c r="K17" i="1"/>
  <c r="D21" i="2"/>
  <c r="D22" i="2"/>
  <c r="B30" i="2"/>
  <c r="B37" i="2"/>
  <c r="J8" i="1"/>
  <c r="N9" i="1"/>
  <c r="T10" i="1"/>
  <c r="F7" i="1"/>
  <c r="K8" i="1"/>
  <c r="K10" i="1"/>
  <c r="B14" i="1"/>
  <c r="D15" i="2"/>
  <c r="D16" i="2"/>
  <c r="B24" i="2"/>
  <c r="B31" i="2"/>
  <c r="X7" i="1"/>
  <c r="T8" i="1"/>
  <c r="Y9" i="1"/>
  <c r="L9" i="1"/>
  <c r="Q7" i="1"/>
  <c r="R11" i="1"/>
  <c r="P13" i="1"/>
  <c r="Q12" i="1"/>
  <c r="R10" i="1"/>
  <c r="X12" i="1"/>
  <c r="I13" i="1"/>
  <c r="N14" i="1"/>
  <c r="O7" i="1"/>
  <c r="X11" i="1"/>
  <c r="AD13" i="1"/>
  <c r="O14" i="1"/>
  <c r="V18" i="1"/>
  <c r="W17" i="1"/>
  <c r="AE21" i="1"/>
  <c r="O24" i="1"/>
  <c r="AC14" i="1"/>
  <c r="Z18" i="1"/>
  <c r="AA17" i="1"/>
  <c r="O9" i="1"/>
  <c r="O11" i="1"/>
  <c r="AD15" i="1"/>
  <c r="D13" i="1"/>
  <c r="E12" i="1"/>
  <c r="N10" i="1"/>
  <c r="T12" i="1"/>
  <c r="E13" i="1"/>
  <c r="L17" i="1"/>
  <c r="L21" i="1"/>
  <c r="U20" i="1"/>
  <c r="C23" i="1"/>
  <c r="S13" i="1"/>
  <c r="X17" i="1"/>
  <c r="X21" i="1"/>
  <c r="Y20" i="1"/>
  <c r="M22" i="1"/>
  <c r="AE12" i="1"/>
  <c r="J17" i="1"/>
  <c r="J21" i="1"/>
  <c r="S20" i="1"/>
  <c r="I23" i="1"/>
  <c r="D23" i="1"/>
  <c r="N6" i="1"/>
  <c r="Q26" i="1"/>
  <c r="Q6" i="1"/>
  <c r="P18" i="1"/>
  <c r="Q17" i="1"/>
  <c r="Y21" i="1"/>
  <c r="E25" i="1"/>
  <c r="J25" i="1"/>
  <c r="AF6" i="1"/>
  <c r="F23" i="1"/>
  <c r="N26" i="1"/>
  <c r="D16" i="1"/>
  <c r="Q16" i="1"/>
  <c r="X20" i="1"/>
  <c r="Y19" i="1"/>
  <c r="O22" i="1"/>
  <c r="J22" i="1"/>
  <c r="S6" i="1"/>
  <c r="W25" i="1"/>
  <c r="N25" i="1"/>
  <c r="V17" i="1"/>
  <c r="V21" i="1"/>
  <c r="AE20" i="1"/>
  <c r="U23" i="1"/>
  <c r="P23" i="1"/>
  <c r="I6" i="1"/>
  <c r="L22" i="1"/>
  <c r="Y6" i="1"/>
  <c r="AD9" i="1"/>
  <c r="F11" i="1"/>
  <c r="V7" i="1"/>
  <c r="AA8" i="1"/>
  <c r="AA10" i="1"/>
  <c r="R14" i="1"/>
  <c r="D19" i="2"/>
  <c r="D25" i="2"/>
  <c r="D26" i="2"/>
  <c r="B34" i="2"/>
  <c r="B7" i="2"/>
  <c r="Z8" i="1"/>
  <c r="D29" i="2"/>
  <c r="D30" i="2"/>
  <c r="B9" i="2"/>
  <c r="L7" i="1"/>
  <c r="P9" i="1"/>
  <c r="M7" i="1"/>
  <c r="V11" i="1"/>
  <c r="H8" i="1"/>
  <c r="M9" i="1"/>
  <c r="M11" i="1"/>
  <c r="D15" i="1"/>
  <c r="D23" i="2"/>
  <c r="D24" i="2"/>
  <c r="B32" i="2"/>
  <c r="D7" i="2"/>
  <c r="R8" i="1"/>
  <c r="V9" i="1"/>
  <c r="AB10" i="1"/>
  <c r="N7" i="1"/>
  <c r="S8" i="1"/>
  <c r="S10" i="1"/>
  <c r="J14" i="1"/>
  <c r="S7" i="1"/>
  <c r="T11" i="1"/>
  <c r="R13" i="1"/>
  <c r="K14" i="1"/>
  <c r="P15" i="1"/>
  <c r="Q8" i="1"/>
  <c r="Y10" i="1"/>
  <c r="AF14" i="1"/>
  <c r="Q15" i="1"/>
  <c r="X19" i="1"/>
  <c r="Y18" i="1"/>
  <c r="L25" i="1"/>
  <c r="R15" i="1"/>
  <c r="AC15" i="1"/>
  <c r="AB19" i="1"/>
  <c r="AC18" i="1"/>
  <c r="J10" i="1"/>
  <c r="P12" i="1"/>
  <c r="S12" i="1"/>
  <c r="F14" i="1"/>
  <c r="G7" i="1"/>
  <c r="P11" i="1"/>
  <c r="V13" i="1"/>
  <c r="G14" i="1"/>
  <c r="N18" i="1"/>
  <c r="O17" i="1"/>
  <c r="W21" i="1"/>
  <c r="G24" i="1"/>
  <c r="U14" i="1"/>
  <c r="R18" i="1"/>
  <c r="S17" i="1"/>
  <c r="O19" i="1"/>
  <c r="O23" i="1"/>
  <c r="AE13" i="1"/>
  <c r="L18" i="1"/>
  <c r="M17" i="1"/>
  <c r="U21" i="1"/>
  <c r="Y24" i="1"/>
  <c r="L24" i="1"/>
  <c r="E6" i="1"/>
  <c r="X22" i="1"/>
  <c r="K15" i="1"/>
  <c r="J19" i="1"/>
  <c r="S18" i="1"/>
  <c r="R25" i="1"/>
  <c r="G26" i="1"/>
  <c r="G6" i="1"/>
  <c r="C25" i="1"/>
  <c r="F25" i="1"/>
  <c r="U22" i="1"/>
  <c r="G13" i="1"/>
  <c r="R17" i="1"/>
  <c r="R21" i="1"/>
  <c r="AA20" i="1"/>
  <c r="Q23" i="1"/>
  <c r="L23" i="1"/>
  <c r="V6" i="1"/>
  <c r="Y26" i="1"/>
  <c r="H6" i="1"/>
  <c r="X18" i="1"/>
  <c r="Y17" i="1"/>
  <c r="AB23" i="1"/>
  <c r="M25" i="1"/>
  <c r="X25" i="1"/>
  <c r="B6" i="1"/>
  <c r="N23" i="1"/>
  <c r="W26" i="1"/>
  <c r="S25" i="1"/>
  <c r="L6" i="1"/>
  <c r="W13" i="1"/>
  <c r="E17" i="1"/>
  <c r="I24" i="1"/>
  <c r="D33" i="2"/>
  <c r="D34" i="2"/>
  <c r="B13" i="2"/>
  <c r="AB7" i="1"/>
  <c r="AF9" i="1"/>
  <c r="AC7" i="1"/>
  <c r="G10" i="1"/>
  <c r="X8" i="1"/>
  <c r="AC9" i="1"/>
  <c r="AC11" i="1"/>
  <c r="T15" i="1"/>
  <c r="D27" i="2"/>
  <c r="D28" i="2"/>
  <c r="B36" i="2"/>
  <c r="D7" i="1"/>
  <c r="H9" i="1"/>
  <c r="E7" i="1"/>
  <c r="N11" i="1"/>
  <c r="AD7" i="1"/>
  <c r="E9" i="1"/>
  <c r="E11" i="1"/>
  <c r="Z14" i="1"/>
  <c r="E8" i="1"/>
  <c r="E10" i="1"/>
  <c r="D14" i="1"/>
  <c r="AA14" i="1"/>
  <c r="AF15" i="1"/>
  <c r="C9" i="1"/>
  <c r="K11" i="1"/>
  <c r="V15" i="1"/>
  <c r="C16" i="1"/>
  <c r="B20" i="1"/>
  <c r="K19" i="1"/>
  <c r="F26" i="1"/>
  <c r="AB16" i="1"/>
  <c r="O16" i="1"/>
  <c r="N20" i="1"/>
  <c r="Y12" i="1"/>
  <c r="Z10" i="1"/>
  <c r="AF12" i="1"/>
  <c r="Q13" i="1"/>
  <c r="V14" i="1"/>
  <c r="W7" i="1"/>
  <c r="AF11" i="1"/>
  <c r="H14" i="1"/>
  <c r="W14" i="1"/>
  <c r="AD18" i="1"/>
  <c r="AE17" i="1"/>
  <c r="B24" i="1"/>
  <c r="W24" i="1"/>
  <c r="E15" i="1"/>
  <c r="D19" i="1"/>
  <c r="E18" i="1"/>
  <c r="Q20" i="1"/>
  <c r="AE23" i="1"/>
  <c r="Q14" i="1"/>
  <c r="AB18" i="1"/>
  <c r="AC17" i="1"/>
  <c r="J24" i="1"/>
  <c r="Q25" i="1"/>
  <c r="D25" i="1"/>
  <c r="AC6" i="1"/>
  <c r="B23" i="1"/>
  <c r="AA15" i="1"/>
  <c r="Z19" i="1"/>
  <c r="E19" i="1"/>
  <c r="AB26" i="1"/>
  <c r="W6" i="1"/>
  <c r="G23" i="1"/>
  <c r="D18" i="1"/>
  <c r="M21" i="1"/>
  <c r="D37" i="2"/>
  <c r="B8" i="2"/>
  <c r="B17" i="2"/>
  <c r="N8" i="1"/>
  <c r="J7" i="1"/>
  <c r="O8" i="1"/>
  <c r="W10" i="1"/>
  <c r="B9" i="1"/>
  <c r="P10" i="1"/>
  <c r="F12" i="1"/>
  <c r="F16" i="1"/>
  <c r="D31" i="2"/>
  <c r="D32" i="2"/>
  <c r="B11" i="2"/>
  <c r="T7" i="1"/>
  <c r="X9" i="1"/>
  <c r="U7" i="1"/>
  <c r="AD11" i="1"/>
  <c r="P8" i="1"/>
  <c r="U9" i="1"/>
  <c r="U11" i="1"/>
  <c r="L15" i="1"/>
  <c r="U8" i="1"/>
  <c r="U10" i="1"/>
  <c r="T14" i="1"/>
  <c r="J12" i="1"/>
  <c r="J16" i="1"/>
  <c r="S9" i="1"/>
  <c r="AA11" i="1"/>
  <c r="AF16" i="1"/>
  <c r="S16" i="1"/>
  <c r="R20" i="1"/>
  <c r="AA19" i="1"/>
  <c r="I22" i="1"/>
  <c r="W12" i="1"/>
  <c r="AE16" i="1"/>
  <c r="AD20" i="1"/>
  <c r="K7" i="1"/>
  <c r="L11" i="1"/>
  <c r="J13" i="1"/>
  <c r="C14" i="1"/>
  <c r="H15" i="1"/>
  <c r="I8" i="1"/>
  <c r="Q10" i="1"/>
  <c r="X14" i="1"/>
  <c r="I15" i="1"/>
  <c r="P19" i="1"/>
  <c r="Q18" i="1"/>
  <c r="AD24" i="1"/>
  <c r="B15" i="1"/>
  <c r="U15" i="1"/>
  <c r="T19" i="1"/>
  <c r="U18" i="1"/>
  <c r="S21" i="1"/>
  <c r="K24" i="1"/>
  <c r="G15" i="1"/>
  <c r="N19" i="1"/>
  <c r="O18" i="1"/>
  <c r="H25" i="1"/>
  <c r="C26" i="1"/>
  <c r="AF25" i="1"/>
  <c r="AB6" i="1"/>
  <c r="R23" i="1"/>
  <c r="M16" i="1"/>
  <c r="L20" i="1"/>
  <c r="U19" i="1"/>
  <c r="K22" i="1"/>
  <c r="F22" i="1"/>
  <c r="J6" i="1"/>
  <c r="E26" i="1"/>
  <c r="AE19" i="1"/>
  <c r="W23" i="1"/>
  <c r="I14" i="1"/>
  <c r="T18" i="1"/>
  <c r="U17" i="1"/>
  <c r="AC21" i="1"/>
  <c r="I25" i="1"/>
  <c r="AB24" i="1"/>
  <c r="M6" i="1"/>
  <c r="AF22" i="1"/>
  <c r="D20" i="2"/>
  <c r="C10" i="1"/>
  <c r="I10" i="1"/>
  <c r="L19" i="1"/>
  <c r="R12" i="1"/>
  <c r="K12" i="1"/>
  <c r="Q22" i="1"/>
  <c r="I20" i="1"/>
  <c r="AF20" i="1"/>
  <c r="AA6" i="1"/>
  <c r="AD21" i="1"/>
  <c r="U6" i="1"/>
  <c r="AE15" i="1"/>
  <c r="AA26" i="1"/>
  <c r="P22" i="1"/>
  <c r="R19" i="1"/>
  <c r="J26" i="1"/>
  <c r="O6" i="1"/>
  <c r="AF24" i="1"/>
  <c r="C8" i="1"/>
  <c r="C17" i="1"/>
  <c r="AE22" i="1"/>
  <c r="B28" i="2"/>
  <c r="AF13" i="1"/>
  <c r="P14" i="1"/>
  <c r="M18" i="1"/>
  <c r="T13" i="1"/>
  <c r="U13" i="1"/>
  <c r="S23" i="1"/>
  <c r="K21" i="1"/>
  <c r="Z21" i="1"/>
  <c r="AD6" i="1"/>
  <c r="C18" i="1"/>
  <c r="M24" i="1"/>
  <c r="B17" i="1"/>
  <c r="Z22" i="1"/>
  <c r="X24" i="1"/>
  <c r="F21" i="1"/>
  <c r="E23" i="1"/>
  <c r="H26" i="1"/>
  <c r="P24" i="1"/>
  <c r="M15" i="1"/>
  <c r="T23" i="1"/>
  <c r="T26" i="1"/>
  <c r="B35" i="2"/>
  <c r="C7" i="1"/>
  <c r="AE14" i="1"/>
  <c r="AC8" i="1"/>
  <c r="R16" i="1"/>
  <c r="AA16" i="1"/>
  <c r="C13" i="1"/>
  <c r="AF26" i="1"/>
  <c r="C20" i="1"/>
  <c r="AE25" i="1"/>
  <c r="I21" i="1"/>
  <c r="T22" i="1"/>
  <c r="H20" i="1"/>
  <c r="AD23" i="1"/>
  <c r="X26" i="1"/>
  <c r="I17" i="1"/>
  <c r="Q24" i="1"/>
  <c r="X6" i="1"/>
  <c r="T24" i="1"/>
  <c r="G21" i="1"/>
  <c r="D26" i="1"/>
  <c r="B19" i="1"/>
  <c r="B8" i="1"/>
  <c r="D11" i="1"/>
  <c r="H19" i="1"/>
  <c r="AE9" i="1"/>
  <c r="U12" i="1"/>
  <c r="AB17" i="1"/>
  <c r="E14" i="1"/>
  <c r="AC22" i="1"/>
  <c r="E21" i="1"/>
  <c r="H22" i="1"/>
  <c r="D24" i="1"/>
  <c r="V23" i="1"/>
  <c r="B21" i="1"/>
  <c r="C6" i="1"/>
  <c r="C15" i="1"/>
  <c r="K18" i="1"/>
  <c r="AC25" i="1"/>
  <c r="AC24" i="1"/>
  <c r="H18" i="1"/>
  <c r="AE7" i="1"/>
  <c r="O12" i="1"/>
  <c r="AF23" i="1"/>
  <c r="F9" i="1"/>
  <c r="B13" i="1"/>
  <c r="I18" i="1"/>
  <c r="AC10" i="1"/>
  <c r="AA9" i="1"/>
  <c r="Z20" i="1"/>
  <c r="H17" i="1"/>
  <c r="T16" i="1"/>
  <c r="W22" i="1"/>
  <c r="AB25" i="1"/>
  <c r="AC23" i="1"/>
  <c r="V24" i="1"/>
  <c r="I19" i="1"/>
  <c r="F6" i="1"/>
  <c r="S15" i="1"/>
  <c r="AA18" i="1"/>
  <c r="O26" i="1"/>
  <c r="K25" i="1"/>
  <c r="G25" i="1"/>
  <c r="X16" i="1"/>
  <c r="AF18" i="1"/>
  <c r="L10" i="1"/>
  <c r="Y13" i="1"/>
  <c r="N24" i="1"/>
  <c r="AE11" i="1"/>
  <c r="AD10" i="1"/>
  <c r="AB21" i="1"/>
  <c r="B18" i="1"/>
  <c r="O13" i="1"/>
  <c r="Y23" i="1"/>
  <c r="T6" i="1"/>
  <c r="U25" i="1"/>
  <c r="E22" i="1"/>
  <c r="K20" i="1"/>
  <c r="P26" i="1"/>
  <c r="F17" i="1"/>
  <c r="O20" i="1"/>
  <c r="AD22" i="1"/>
  <c r="AC26" i="1"/>
  <c r="Q21" i="1"/>
  <c r="F13" i="1"/>
  <c r="Z17" i="1"/>
  <c r="R24" i="1"/>
  <c r="AB9" i="1"/>
  <c r="AD14" i="1"/>
  <c r="AE24" i="1"/>
  <c r="AB14" i="1"/>
  <c r="D12" i="1"/>
  <c r="E20" i="1"/>
  <c r="H21" i="1"/>
  <c r="Y16" i="1"/>
  <c r="R22" i="1"/>
  <c r="AD17" i="1"/>
  <c r="X23" i="1"/>
  <c r="J15" i="1"/>
  <c r="R26" i="1"/>
  <c r="AB22" i="1"/>
  <c r="I26" i="1"/>
  <c r="C35" i="2" l="1"/>
  <c r="C28" i="2"/>
  <c r="E20" i="2"/>
  <c r="C11" i="2"/>
  <c r="E32" i="2"/>
  <c r="H32" i="2" s="1"/>
  <c r="F32" i="2"/>
  <c r="G32" i="2" s="1"/>
  <c r="E31" i="2"/>
  <c r="H31" i="2" s="1"/>
  <c r="F31" i="2"/>
  <c r="G31" i="2" s="1"/>
  <c r="C17" i="2"/>
  <c r="C8" i="2"/>
  <c r="F37" i="2"/>
  <c r="G37" i="2" s="1"/>
  <c r="E37" i="2"/>
  <c r="C36" i="2"/>
  <c r="E28" i="2"/>
  <c r="H28" i="2" s="1"/>
  <c r="F28" i="2"/>
  <c r="G28" i="2" s="1"/>
  <c r="F27" i="2"/>
  <c r="G27" i="2" s="1"/>
  <c r="E27" i="2"/>
  <c r="C13" i="2"/>
  <c r="F34" i="2"/>
  <c r="G34" i="2" s="1"/>
  <c r="E34" i="2"/>
  <c r="F33" i="2"/>
  <c r="G33" i="2" s="1"/>
  <c r="E33" i="2"/>
  <c r="H33" i="2" s="1"/>
  <c r="F7" i="2"/>
  <c r="G7" i="2" s="1"/>
  <c r="E7" i="2"/>
  <c r="C32" i="2"/>
  <c r="F24" i="2"/>
  <c r="G24" i="2" s="1"/>
  <c r="E24" i="2"/>
  <c r="E23" i="2"/>
  <c r="F23" i="2"/>
  <c r="G23" i="2" s="1"/>
  <c r="C9" i="2"/>
  <c r="F30" i="2"/>
  <c r="G30" i="2" s="1"/>
  <c r="E30" i="2"/>
  <c r="H30" i="2" s="1"/>
  <c r="E29" i="2"/>
  <c r="F29" i="2"/>
  <c r="G29" i="2" s="1"/>
  <c r="C7" i="2"/>
  <c r="C34" i="2"/>
  <c r="E26" i="2"/>
  <c r="F26" i="2"/>
  <c r="G26" i="2" s="1"/>
  <c r="F25" i="2"/>
  <c r="G25" i="2" s="1"/>
  <c r="E25" i="2"/>
  <c r="H25" i="2" s="1"/>
  <c r="E19" i="2"/>
  <c r="C31" i="2"/>
  <c r="C24" i="2"/>
  <c r="F16" i="2"/>
  <c r="G16" i="2" s="1"/>
  <c r="E16" i="2"/>
  <c r="H16" i="2" s="1"/>
  <c r="E15" i="2"/>
  <c r="H15" i="2" s="1"/>
  <c r="F15" i="2"/>
  <c r="G15" i="2" s="1"/>
  <c r="C37" i="2"/>
  <c r="C30" i="2"/>
  <c r="E22" i="2"/>
  <c r="E21" i="2"/>
  <c r="C14" i="2"/>
  <c r="C33" i="2"/>
  <c r="C26" i="2"/>
  <c r="E18" i="2"/>
  <c r="F17" i="2"/>
  <c r="G17" i="2" s="1"/>
  <c r="E17" i="2"/>
  <c r="H17" i="2" s="1"/>
  <c r="C27" i="2"/>
  <c r="F12" i="2"/>
  <c r="G12" i="2" s="1"/>
  <c r="E12" i="2"/>
  <c r="E11" i="2"/>
  <c r="H11" i="2" s="1"/>
  <c r="F11" i="2"/>
  <c r="G11" i="2" s="1"/>
  <c r="C23" i="2"/>
  <c r="C10" i="2"/>
  <c r="F8" i="2"/>
  <c r="G8" i="2" s="1"/>
  <c r="E8" i="2"/>
  <c r="H8" i="2" s="1"/>
  <c r="C29" i="2"/>
  <c r="C16" i="2"/>
  <c r="F14" i="2"/>
  <c r="G14" i="2" s="1"/>
  <c r="E14" i="2"/>
  <c r="H14" i="2" s="1"/>
  <c r="F13" i="2"/>
  <c r="G13" i="2" s="1"/>
  <c r="E13" i="2"/>
  <c r="H13" i="2" s="1"/>
  <c r="C15" i="2"/>
  <c r="F36" i="2"/>
  <c r="G36" i="2" s="1"/>
  <c r="E36" i="2"/>
  <c r="H36" i="2" s="1"/>
  <c r="F35" i="2"/>
  <c r="G35" i="2" s="1"/>
  <c r="E35" i="2"/>
  <c r="H35" i="2" s="1"/>
  <c r="C25" i="2"/>
  <c r="C12" i="2"/>
  <c r="F10" i="2"/>
  <c r="G10" i="2" s="1"/>
  <c r="E10" i="2"/>
  <c r="F9" i="2"/>
  <c r="G9" i="2" s="1"/>
  <c r="E9" i="2"/>
  <c r="H26" i="2" l="1"/>
  <c r="H12" i="2"/>
  <c r="H23" i="2"/>
  <c r="H34" i="2"/>
  <c r="H37" i="2"/>
  <c r="H9" i="2"/>
  <c r="H24" i="2"/>
  <c r="H10" i="2"/>
  <c r="H29" i="2"/>
  <c r="H27" i="2"/>
</calcChain>
</file>

<file path=xl/sharedStrings.xml><?xml version="1.0" encoding="utf-8"?>
<sst xmlns="http://schemas.openxmlformats.org/spreadsheetml/2006/main" count="544" uniqueCount="111">
  <si>
    <t>Count</t>
  </si>
  <si>
    <t>Alperton</t>
  </si>
  <si>
    <t>Barnhill</t>
  </si>
  <si>
    <t>Brondesbury Park</t>
  </si>
  <si>
    <t>Dollis Hill</t>
  </si>
  <si>
    <t>Dudden Hill</t>
  </si>
  <si>
    <t>Fryent</t>
  </si>
  <si>
    <t>Harlesden</t>
  </si>
  <si>
    <t>Kensal Green</t>
  </si>
  <si>
    <t>Kenton</t>
  </si>
  <si>
    <t>Kilburn</t>
  </si>
  <si>
    <t>Mapesbury</t>
  </si>
  <si>
    <t>Northwick Park</t>
  </si>
  <si>
    <t>Preston</t>
  </si>
  <si>
    <t>Queens Park</t>
  </si>
  <si>
    <t>Queensbury</t>
  </si>
  <si>
    <t>Stonebridge</t>
  </si>
  <si>
    <t>Sudbury</t>
  </si>
  <si>
    <t>Tokyngton</t>
  </si>
  <si>
    <t>Welsh Harp</t>
  </si>
  <si>
    <t>Wembley Central</t>
  </si>
  <si>
    <t>Willesden Green</t>
  </si>
  <si>
    <t>Notes:</t>
  </si>
  <si>
    <t>Data</t>
  </si>
  <si>
    <t>Percentage</t>
  </si>
  <si>
    <t>Change</t>
  </si>
  <si>
    <t>Percentage change</t>
  </si>
  <si>
    <t>Percentage point change</t>
  </si>
  <si>
    <t>Rank</t>
  </si>
  <si>
    <t>Data types:</t>
  </si>
  <si>
    <t>The percentage of the Ward's population made up by the characteristic</t>
  </si>
  <si>
    <t>Select data type:</t>
  </si>
  <si>
    <t>Select Ward:</t>
  </si>
  <si>
    <t>The rank of the Ward count in the Borough for the characteristic (largest=1)</t>
  </si>
  <si>
    <t>Comparison Characteristic</t>
  </si>
  <si>
    <t>2001 Characteristic</t>
  </si>
  <si>
    <t>2011 Characteristic</t>
  </si>
  <si>
    <t>Adapted from data from the Office for National Statistics licensed under the Open Government Licence v.1.0</t>
  </si>
  <si>
    <t>The count of members of the population (individuals or households)</t>
  </si>
  <si>
    <t>2011 ward</t>
  </si>
  <si>
    <t>Household Composition - Households (UV65)</t>
  </si>
  <si>
    <t>All Households</t>
  </si>
  <si>
    <t>One person</t>
  </si>
  <si>
    <t>One person: Pensioner</t>
  </si>
  <si>
    <t>One person: Other</t>
  </si>
  <si>
    <t>One family and no others</t>
  </si>
  <si>
    <t>One family and no others: All pensioners</t>
  </si>
  <si>
    <t>One family and no others: Married couple households</t>
  </si>
  <si>
    <t>One family and no others: Married couple households: No children</t>
  </si>
  <si>
    <t>One family and no others: Married couple households: With one dependent child</t>
  </si>
  <si>
    <t>One family and no others: Married couple households: With two or more dependent children</t>
  </si>
  <si>
    <t>One family and no others: Married couple households: All children non-dependent</t>
  </si>
  <si>
    <t>One family and no others: Cohabiting couple family households</t>
  </si>
  <si>
    <t>One family and no others: Cohabiting couple family households: No children</t>
  </si>
  <si>
    <t>One family and no others: Cohabiting couple family households: With one dependent child</t>
  </si>
  <si>
    <t>One family and no others: Cohabiting couple family households: With two or more dependent children</t>
  </si>
  <si>
    <t>One family and no others: Cohabiting couple family households: All children non-dependent</t>
  </si>
  <si>
    <t>One family and no others: Lone parent households</t>
  </si>
  <si>
    <t>One family and no others: Lone parent households: With one dependent child</t>
  </si>
  <si>
    <t>One family and no others: Lone parent households: With two or more dependent children</t>
  </si>
  <si>
    <t>One family and no others: Lone parent households: All children non-dependent</t>
  </si>
  <si>
    <t>Other households</t>
  </si>
  <si>
    <t>Other households: With one dependent child</t>
  </si>
  <si>
    <t>Other households: With two or more dependent children</t>
  </si>
  <si>
    <t>Other households: All student</t>
  </si>
  <si>
    <t>Other households: All pensioner</t>
  </si>
  <si>
    <t>Other households: Other</t>
  </si>
  <si>
    <t>Households</t>
  </si>
  <si>
    <t>2001 table code: UV065</t>
  </si>
  <si>
    <t>Household composition - households</t>
  </si>
  <si>
    <t>All categories: Household composition</t>
  </si>
  <si>
    <t>One person household: Total</t>
  </si>
  <si>
    <t>One person household: Aged 65 and over</t>
  </si>
  <si>
    <t>One person household: Other</t>
  </si>
  <si>
    <t>One family only: Total</t>
  </si>
  <si>
    <t>One family only: All aged 65 and over</t>
  </si>
  <si>
    <t>One family only: Married couple: Total</t>
  </si>
  <si>
    <t>One family only: Married couple: No children</t>
  </si>
  <si>
    <t>One family only: Married couple: One dependent child</t>
  </si>
  <si>
    <t>One family only: Married couple: Two or more dependent children</t>
  </si>
  <si>
    <t>One family only: Married couple: All children non-dependent</t>
  </si>
  <si>
    <t>One family only: Same-sex civil partnership couple: Total</t>
  </si>
  <si>
    <t>One family only: Same-sex civil partnership couple: No children</t>
  </si>
  <si>
    <t>One family only: Same-sex civil partnership couple: One dependent child</t>
  </si>
  <si>
    <t>One family only: Same-sex civil partnership couple: Two or more dependent children</t>
  </si>
  <si>
    <t>One family only: Same-sex civil partnership couple: All children non-dependent</t>
  </si>
  <si>
    <t>One family only: Cohabiting couple: Total</t>
  </si>
  <si>
    <t>One family only: Cohabiting couple: No children</t>
  </si>
  <si>
    <t>One family only: Cohabiting couple: One dependent child</t>
  </si>
  <si>
    <t>One family only: Cohabiting couple: Two or more dependent children</t>
  </si>
  <si>
    <t>One family only: Cohabiting couple: All children non-dependent</t>
  </si>
  <si>
    <t>One family only: Lone parent: Total</t>
  </si>
  <si>
    <t>One family only: Lone parent: One dependent child</t>
  </si>
  <si>
    <t>One family only: Lone parent: Two or more dependent children</t>
  </si>
  <si>
    <t>One family only: Lone parent: All children non-dependent</t>
  </si>
  <si>
    <t>Other household types: Total</t>
  </si>
  <si>
    <t>Other household types: With one dependent child</t>
  </si>
  <si>
    <t>Other household types: With two or more dependent children</t>
  </si>
  <si>
    <t>Other household types: All full-time students</t>
  </si>
  <si>
    <t>Other household types: All aged 65 and over</t>
  </si>
  <si>
    <t>Other household types: Other</t>
  </si>
  <si>
    <t>2011 table code: QS113EW</t>
  </si>
  <si>
    <t>All households</t>
  </si>
  <si>
    <t>One family only: Same-sex civil partnership couple: Total (2011 only)</t>
  </si>
  <si>
    <t>One family only: Same-sex civil partnership couple: No children (2011 only)</t>
  </si>
  <si>
    <t>One family only: Same-sex civil partnership couple: One dependent child (2011 only)</t>
  </si>
  <si>
    <t>One family only: Same-sex civil partnership couple: Two or more dependent children (2011 only)</t>
  </si>
  <si>
    <t>One family only: Same-sex civil partnership couple: All children non-dependent (2011 only)</t>
  </si>
  <si>
    <t>In 2011 "aged 65 and over" has replaced "pensioner" in the table</t>
  </si>
  <si>
    <t>Same-sex civil partnerships have only been recognised since 2004</t>
  </si>
  <si>
    <t>The "One family only" sub-categories are mutually exclusive so "One family only: All aged 65 and over" takes precedence over the other "One family" categories. This means, for instance, that any married or same-sex civil partnership, or cohabiting, couples where both members are over 65 will appear in the "One family only: All aged 65 and over" category, and not in any of the other seemingly relevant "One family" categories. Therefore the "One family only: Cohabiting couple: No children" category will NOT include such a couple where both members are over 65. This is not a suitable table for determining the marital status of the population because of this.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</si>
</sst>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17" fontId="0" fillId="0" borderId="0" xfId="0" applyNumberFormat="1"/>
    <xf numFmtId="0" fontId="0" fillId="2" borderId="1" xfId="0" applyFill="1" applyBorder="1"/>
    <xf numFmtId="0" fontId="0" fillId="0" borderId="1" xfId="0" applyBorder="1"/>
    <xf numFmtId="2" fontId="0" fillId="0" borderId="1" xfId="0" applyNumberFormat="1" applyBorder="1"/>
    <xf numFmtId="0" fontId="0" fillId="3" borderId="1" xfId="0" applyFill="1" applyBorder="1"/>
    <xf numFmtId="2" fontId="0" fillId="3" borderId="1" xfId="0" applyNumberFormat="1" applyFill="1" applyBorder="1"/>
    <xf numFmtId="0" fontId="0" fillId="0" borderId="1" xfId="0" applyFill="1" applyBorder="1"/>
    <xf numFmtId="2" fontId="0" fillId="0" borderId="1" xfId="0" applyNumberFormat="1" applyFill="1" applyBorder="1"/>
    <xf numFmtId="0" fontId="2" fillId="0" borderId="0" xfId="0" applyFont="1"/>
    <xf numFmtId="0" fontId="3" fillId="0" borderId="0" xfId="0" applyFont="1"/>
    <xf numFmtId="0" fontId="0" fillId="2" borderId="1" xfId="0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ont="1"/>
    <xf numFmtId="0" fontId="4" fillId="4" borderId="2" xfId="0" applyFont="1" applyFill="1" applyBorder="1"/>
    <xf numFmtId="0" fontId="0" fillId="4" borderId="3" xfId="0" applyFill="1" applyBorder="1"/>
    <xf numFmtId="0" fontId="1" fillId="0" borderId="0" xfId="2" applyAlignment="1">
      <alignment horizontal="left" vertical="center"/>
    </xf>
    <xf numFmtId="3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left"/>
    </xf>
    <xf numFmtId="0" fontId="1" fillId="0" borderId="0" xfId="1" applyFont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3" borderId="1" xfId="0" applyFill="1" applyBorder="1" applyAlignment="1">
      <alignment wrapText="1"/>
    </xf>
  </cellXfs>
  <cellStyles count="3">
    <cellStyle name="Headings" xfId="1"/>
    <cellStyle name="Normal" xfId="0" builtinId="0"/>
    <cellStyle name="Row_Headings" xfId="2"/>
  </cellStyles>
  <dxfs count="2"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F38"/>
  <sheetViews>
    <sheetView tabSelected="1" zoomScaleNormal="100" workbookViewId="0">
      <selection activeCell="B3" sqref="B3"/>
    </sheetView>
  </sheetViews>
  <sheetFormatPr defaultRowHeight="14.5" x14ac:dyDescent="0.35"/>
  <cols>
    <col min="1" max="1" width="21" customWidth="1"/>
    <col min="2" max="2" width="14.26953125" customWidth="1"/>
    <col min="3" max="32" width="18.453125" customWidth="1"/>
  </cols>
  <sheetData>
    <row r="1" spans="1:32" x14ac:dyDescent="0.35">
      <c r="A1" s="9" t="s">
        <v>69</v>
      </c>
    </row>
    <row r="2" spans="1:32" ht="15" thickBot="1" x14ac:dyDescent="0.4">
      <c r="A2" s="14" t="s">
        <v>101</v>
      </c>
    </row>
    <row r="3" spans="1:32" ht="15" thickBot="1" x14ac:dyDescent="0.4">
      <c r="A3" s="15" t="s">
        <v>31</v>
      </c>
      <c r="B3" s="16" t="s">
        <v>0</v>
      </c>
    </row>
    <row r="5" spans="1:32" ht="87" x14ac:dyDescent="0.35">
      <c r="A5" s="2"/>
      <c r="B5" s="11" t="s">
        <v>102</v>
      </c>
      <c r="C5" s="11" t="s">
        <v>71</v>
      </c>
      <c r="D5" s="11" t="s">
        <v>72</v>
      </c>
      <c r="E5" s="11" t="s">
        <v>73</v>
      </c>
      <c r="F5" s="11" t="s">
        <v>74</v>
      </c>
      <c r="G5" s="11" t="s">
        <v>75</v>
      </c>
      <c r="H5" s="11" t="s">
        <v>76</v>
      </c>
      <c r="I5" s="11" t="s">
        <v>77</v>
      </c>
      <c r="J5" s="11" t="s">
        <v>78</v>
      </c>
      <c r="K5" s="11" t="s">
        <v>79</v>
      </c>
      <c r="L5" s="11" t="s">
        <v>80</v>
      </c>
      <c r="M5" s="11" t="s">
        <v>103</v>
      </c>
      <c r="N5" s="11" t="s">
        <v>104</v>
      </c>
      <c r="O5" s="11" t="s">
        <v>105</v>
      </c>
      <c r="P5" s="11" t="s">
        <v>106</v>
      </c>
      <c r="Q5" s="11" t="s">
        <v>107</v>
      </c>
      <c r="R5" s="11" t="s">
        <v>86</v>
      </c>
      <c r="S5" s="11" t="s">
        <v>87</v>
      </c>
      <c r="T5" s="11" t="s">
        <v>88</v>
      </c>
      <c r="U5" s="11" t="s">
        <v>89</v>
      </c>
      <c r="V5" s="11" t="s">
        <v>90</v>
      </c>
      <c r="W5" s="11" t="s">
        <v>91</v>
      </c>
      <c r="X5" s="11" t="s">
        <v>92</v>
      </c>
      <c r="Y5" s="11" t="s">
        <v>93</v>
      </c>
      <c r="Z5" s="11" t="s">
        <v>94</v>
      </c>
      <c r="AA5" s="11" t="s">
        <v>95</v>
      </c>
      <c r="AB5" s="11" t="s">
        <v>96</v>
      </c>
      <c r="AC5" s="11" t="s">
        <v>97</v>
      </c>
      <c r="AD5" s="11" t="s">
        <v>98</v>
      </c>
      <c r="AE5" s="11" t="s">
        <v>99</v>
      </c>
      <c r="AF5" s="11" t="s">
        <v>100</v>
      </c>
    </row>
    <row r="6" spans="1:32" x14ac:dyDescent="0.35">
      <c r="A6" s="3" t="s">
        <v>1</v>
      </c>
      <c r="B6" s="3">
        <f ca="1">IF($B$3="Count",INDIRECT(CONCATENATE("'2011 Data'!",ADDRESS(MATCH($A6,'2011 Data'!$A$1:$A$30,0),MATCH(VLOOKUP(B$5,'Data Lookup'!$A$1:$C$220,3,FALSE),'2011 Data'!$A$6:$CY$6,0)))),IF($B$3="Percentage",100*INDIRECT(CONCATENATE("'2011 Data'!",ADDRESS(MATCH($A6,'2011 Data'!$A$1:$A$30,0),MATCH(VLOOKUP(B$5,'Data Lookup'!$A$1:$C$220,3,FALSE),'2011 Data'!$A$6:$CY$6,0))))/INDIRECT(CONCATENATE("'2011 Data'!",ADDRESS(MATCH($A6,'2011 Data'!$A$1:$A$30,0),MATCH(VLOOKUP($B$5,'Data Lookup'!$A$1:$C$220,3,FALSE),'2011 Data'!$A$6:$CY$6,0)))),RANK(INDIRECT(CONCATENATE("'2011 Data'!",ADDRESS(MATCH($A6,'2011 Data'!$A$1:$A$30,0),MATCH(VLOOKUP(B$5,'Data Lookup'!$A$1:$C$220,3,FALSE),'2011 Data'!$A$6:$CY$6,0)))),INDIRECT(CONCATENATE("'2011 Data'!",ADDRESS(MATCH($A$6,'2011 Data'!$A$1:$A$30,0),MATCH(VLOOKUP(B$5,'Data Lookup'!$A$1:$C$220,3,FALSE),'2011 Data'!$A$6:$CY$6,0)),":",ADDRESS(MATCH($A$26,'2011 Data'!$A$1:$A$30,0),MATCH(VLOOKUP(B$5,'Data Lookup'!$A$1:$C$220,3,FALSE),'2011 Data'!$A$6:$CY$6,0)))))))</f>
        <v>4156</v>
      </c>
      <c r="C6" s="3">
        <f ca="1">IF($B$3="Count",INDIRECT(CONCATENATE("'2011 Data'!",ADDRESS(MATCH($A6,'2011 Data'!$A$1:$A$30,0),MATCH(VLOOKUP(C$5,'Data Lookup'!$A$1:$C$220,3,FALSE),'2011 Data'!$A$6:$CY$6,0)))),IF($B$3="Percentage",100*INDIRECT(CONCATENATE("'2011 Data'!",ADDRESS(MATCH($A6,'2011 Data'!$A$1:$A$30,0),MATCH(VLOOKUP(C$5,'Data Lookup'!$A$1:$C$220,3,FALSE),'2011 Data'!$A$6:$CY$6,0))))/INDIRECT(CONCATENATE("'2011 Data'!",ADDRESS(MATCH($A6,'2011 Data'!$A$1:$A$30,0),MATCH(VLOOKUP($B$5,'Data Lookup'!$A$1:$C$220,3,FALSE),'2011 Data'!$A$6:$CY$6,0)))),RANK(INDIRECT(CONCATENATE("'2011 Data'!",ADDRESS(MATCH($A6,'2011 Data'!$A$1:$A$30,0),MATCH(VLOOKUP(C$5,'Data Lookup'!$A$1:$C$220,3,FALSE),'2011 Data'!$A$6:$CY$6,0)))),INDIRECT(CONCATENATE("'2011 Data'!",ADDRESS(MATCH($A$6,'2011 Data'!$A$1:$A$30,0),MATCH(VLOOKUP(C$5,'Data Lookup'!$A$1:$C$220,3,FALSE),'2011 Data'!$A$6:$CY$6,0)),":",ADDRESS(MATCH($A$26,'2011 Data'!$A$1:$A$30,0),MATCH(VLOOKUP(C$5,'Data Lookup'!$A$1:$C$220,3,FALSE),'2011 Data'!$A$6:$CY$6,0)))))))</f>
        <v>768</v>
      </c>
      <c r="D6" s="3">
        <f ca="1">IF($B$3="Count",INDIRECT(CONCATENATE("'2011 Data'!",ADDRESS(MATCH($A6,'2011 Data'!$A$1:$A$30,0),MATCH(VLOOKUP(D$5,'Data Lookup'!$A$1:$C$220,3,FALSE),'2011 Data'!$A$6:$CY$6,0)))),IF($B$3="Percentage",100*INDIRECT(CONCATENATE("'2011 Data'!",ADDRESS(MATCH($A6,'2011 Data'!$A$1:$A$30,0),MATCH(VLOOKUP(D$5,'Data Lookup'!$A$1:$C$220,3,FALSE),'2011 Data'!$A$6:$CY$6,0))))/INDIRECT(CONCATENATE("'2011 Data'!",ADDRESS(MATCH($A6,'2011 Data'!$A$1:$A$30,0),MATCH(VLOOKUP($B$5,'Data Lookup'!$A$1:$C$220,3,FALSE),'2011 Data'!$A$6:$CY$6,0)))),RANK(INDIRECT(CONCATENATE("'2011 Data'!",ADDRESS(MATCH($A6,'2011 Data'!$A$1:$A$30,0),MATCH(VLOOKUP(D$5,'Data Lookup'!$A$1:$C$220,3,FALSE),'2011 Data'!$A$6:$CY$6,0)))),INDIRECT(CONCATENATE("'2011 Data'!",ADDRESS(MATCH($A$6,'2011 Data'!$A$1:$A$30,0),MATCH(VLOOKUP(D$5,'Data Lookup'!$A$1:$C$220,3,FALSE),'2011 Data'!$A$6:$CY$6,0)),":",ADDRESS(MATCH($A$26,'2011 Data'!$A$1:$A$30,0),MATCH(VLOOKUP(D$5,'Data Lookup'!$A$1:$C$220,3,FALSE),'2011 Data'!$A$6:$CY$6,0)))))))</f>
        <v>271</v>
      </c>
      <c r="E6" s="3">
        <f ca="1">IF($B$3="Count",INDIRECT(CONCATENATE("'2011 Data'!",ADDRESS(MATCH($A6,'2011 Data'!$A$1:$A$30,0),MATCH(VLOOKUP(E$5,'Data Lookup'!$A$1:$C$220,3,FALSE),'2011 Data'!$A$6:$CY$6,0)))),IF($B$3="Percentage",100*INDIRECT(CONCATENATE("'2011 Data'!",ADDRESS(MATCH($A6,'2011 Data'!$A$1:$A$30,0),MATCH(VLOOKUP(E$5,'Data Lookup'!$A$1:$C$220,3,FALSE),'2011 Data'!$A$6:$CY$6,0))))/INDIRECT(CONCATENATE("'2011 Data'!",ADDRESS(MATCH($A6,'2011 Data'!$A$1:$A$30,0),MATCH(VLOOKUP($B$5,'Data Lookup'!$A$1:$C$220,3,FALSE),'2011 Data'!$A$6:$CY$6,0)))),RANK(INDIRECT(CONCATENATE("'2011 Data'!",ADDRESS(MATCH($A6,'2011 Data'!$A$1:$A$30,0),MATCH(VLOOKUP(E$5,'Data Lookup'!$A$1:$C$220,3,FALSE),'2011 Data'!$A$6:$CY$6,0)))),INDIRECT(CONCATENATE("'2011 Data'!",ADDRESS(MATCH($A$6,'2011 Data'!$A$1:$A$30,0),MATCH(VLOOKUP(E$5,'Data Lookup'!$A$1:$C$220,3,FALSE),'2011 Data'!$A$6:$CY$6,0)),":",ADDRESS(MATCH($A$26,'2011 Data'!$A$1:$A$30,0),MATCH(VLOOKUP(E$5,'Data Lookup'!$A$1:$C$220,3,FALSE),'2011 Data'!$A$6:$CY$6,0)))))))</f>
        <v>497</v>
      </c>
      <c r="F6" s="3">
        <f ca="1">IF($B$3="Count",INDIRECT(CONCATENATE("'2011 Data'!",ADDRESS(MATCH($A6,'2011 Data'!$A$1:$A$30,0),MATCH(VLOOKUP(F$5,'Data Lookup'!$A$1:$C$220,3,FALSE),'2011 Data'!$A$6:$CY$6,0)))),IF($B$3="Percentage",100*INDIRECT(CONCATENATE("'2011 Data'!",ADDRESS(MATCH($A6,'2011 Data'!$A$1:$A$30,0),MATCH(VLOOKUP(F$5,'Data Lookup'!$A$1:$C$220,3,FALSE),'2011 Data'!$A$6:$CY$6,0))))/INDIRECT(CONCATENATE("'2011 Data'!",ADDRESS(MATCH($A6,'2011 Data'!$A$1:$A$30,0),MATCH(VLOOKUP($B$5,'Data Lookup'!$A$1:$C$220,3,FALSE),'2011 Data'!$A$6:$CY$6,0)))),RANK(INDIRECT(CONCATENATE("'2011 Data'!",ADDRESS(MATCH($A6,'2011 Data'!$A$1:$A$30,0),MATCH(VLOOKUP(F$5,'Data Lookup'!$A$1:$C$220,3,FALSE),'2011 Data'!$A$6:$CY$6,0)))),INDIRECT(CONCATENATE("'2011 Data'!",ADDRESS(MATCH($A$6,'2011 Data'!$A$1:$A$30,0),MATCH(VLOOKUP(F$5,'Data Lookup'!$A$1:$C$220,3,FALSE),'2011 Data'!$A$6:$CY$6,0)),":",ADDRESS(MATCH($A$26,'2011 Data'!$A$1:$A$30,0),MATCH(VLOOKUP(F$5,'Data Lookup'!$A$1:$C$220,3,FALSE),'2011 Data'!$A$6:$CY$6,0)))))))</f>
        <v>2261</v>
      </c>
      <c r="G6" s="3">
        <f ca="1">IF($B$3="Count",INDIRECT(CONCATENATE("'2011 Data'!",ADDRESS(MATCH($A6,'2011 Data'!$A$1:$A$30,0),MATCH(VLOOKUP(G$5,'Data Lookup'!$A$1:$C$220,3,FALSE),'2011 Data'!$A$6:$CY$6,0)))),IF($B$3="Percentage",100*INDIRECT(CONCATENATE("'2011 Data'!",ADDRESS(MATCH($A6,'2011 Data'!$A$1:$A$30,0),MATCH(VLOOKUP(G$5,'Data Lookup'!$A$1:$C$220,3,FALSE),'2011 Data'!$A$6:$CY$6,0))))/INDIRECT(CONCATENATE("'2011 Data'!",ADDRESS(MATCH($A6,'2011 Data'!$A$1:$A$30,0),MATCH(VLOOKUP($B$5,'Data Lookup'!$A$1:$C$220,3,FALSE),'2011 Data'!$A$6:$CY$6,0)))),RANK(INDIRECT(CONCATENATE("'2011 Data'!",ADDRESS(MATCH($A6,'2011 Data'!$A$1:$A$30,0),MATCH(VLOOKUP(G$5,'Data Lookup'!$A$1:$C$220,3,FALSE),'2011 Data'!$A$6:$CY$6,0)))),INDIRECT(CONCATENATE("'2011 Data'!",ADDRESS(MATCH($A$6,'2011 Data'!$A$1:$A$30,0),MATCH(VLOOKUP(G$5,'Data Lookup'!$A$1:$C$220,3,FALSE),'2011 Data'!$A$6:$CY$6,0)),":",ADDRESS(MATCH($A$26,'2011 Data'!$A$1:$A$30,0),MATCH(VLOOKUP(G$5,'Data Lookup'!$A$1:$C$220,3,FALSE),'2011 Data'!$A$6:$CY$6,0)))))))</f>
        <v>160</v>
      </c>
      <c r="H6" s="3">
        <f ca="1">IF($B$3="Count",INDIRECT(CONCATENATE("'2011 Data'!",ADDRESS(MATCH($A6,'2011 Data'!$A$1:$A$30,0),MATCH(VLOOKUP(H$5,'Data Lookup'!$A$1:$C$220,3,FALSE),'2011 Data'!$A$6:$CY$6,0)))),IF($B$3="Percentage",100*INDIRECT(CONCATENATE("'2011 Data'!",ADDRESS(MATCH($A6,'2011 Data'!$A$1:$A$30,0),MATCH(VLOOKUP(H$5,'Data Lookup'!$A$1:$C$220,3,FALSE),'2011 Data'!$A$6:$CY$6,0))))/INDIRECT(CONCATENATE("'2011 Data'!",ADDRESS(MATCH($A6,'2011 Data'!$A$1:$A$30,0),MATCH(VLOOKUP($B$5,'Data Lookup'!$A$1:$C$220,3,FALSE),'2011 Data'!$A$6:$CY$6,0)))),RANK(INDIRECT(CONCATENATE("'2011 Data'!",ADDRESS(MATCH($A6,'2011 Data'!$A$1:$A$30,0),MATCH(VLOOKUP(H$5,'Data Lookup'!$A$1:$C$220,3,FALSE),'2011 Data'!$A$6:$CY$6,0)))),INDIRECT(CONCATENATE("'2011 Data'!",ADDRESS(MATCH($A$6,'2011 Data'!$A$1:$A$30,0),MATCH(VLOOKUP(H$5,'Data Lookup'!$A$1:$C$220,3,FALSE),'2011 Data'!$A$6:$CY$6,0)),":",ADDRESS(MATCH($A$26,'2011 Data'!$A$1:$A$30,0),MATCH(VLOOKUP(H$5,'Data Lookup'!$A$1:$C$220,3,FALSE),'2011 Data'!$A$6:$CY$6,0)))))))</f>
        <v>1455</v>
      </c>
      <c r="I6" s="3">
        <f ca="1">IF($B$3="Count",INDIRECT(CONCATENATE("'2011 Data'!",ADDRESS(MATCH($A6,'2011 Data'!$A$1:$A$30,0),MATCH(VLOOKUP(I$5,'Data Lookup'!$A$1:$C$220,3,FALSE),'2011 Data'!$A$6:$CY$6,0)))),IF($B$3="Percentage",100*INDIRECT(CONCATENATE("'2011 Data'!",ADDRESS(MATCH($A6,'2011 Data'!$A$1:$A$30,0),MATCH(VLOOKUP(I$5,'Data Lookup'!$A$1:$C$220,3,FALSE),'2011 Data'!$A$6:$CY$6,0))))/INDIRECT(CONCATENATE("'2011 Data'!",ADDRESS(MATCH($A6,'2011 Data'!$A$1:$A$30,0),MATCH(VLOOKUP($B$5,'Data Lookup'!$A$1:$C$220,3,FALSE),'2011 Data'!$A$6:$CY$6,0)))),RANK(INDIRECT(CONCATENATE("'2011 Data'!",ADDRESS(MATCH($A6,'2011 Data'!$A$1:$A$30,0),MATCH(VLOOKUP(I$5,'Data Lookup'!$A$1:$C$220,3,FALSE),'2011 Data'!$A$6:$CY$6,0)))),INDIRECT(CONCATENATE("'2011 Data'!",ADDRESS(MATCH($A$6,'2011 Data'!$A$1:$A$30,0),MATCH(VLOOKUP(I$5,'Data Lookup'!$A$1:$C$220,3,FALSE),'2011 Data'!$A$6:$CY$6,0)),":",ADDRESS(MATCH($A$26,'2011 Data'!$A$1:$A$30,0),MATCH(VLOOKUP(I$5,'Data Lookup'!$A$1:$C$220,3,FALSE),'2011 Data'!$A$6:$CY$6,0)))))))</f>
        <v>254</v>
      </c>
      <c r="J6" s="3">
        <f ca="1">IF($B$3="Count",INDIRECT(CONCATENATE("'2011 Data'!",ADDRESS(MATCH($A6,'2011 Data'!$A$1:$A$30,0),MATCH(VLOOKUP(J$5,'Data Lookup'!$A$1:$C$220,3,FALSE),'2011 Data'!$A$6:$CY$6,0)))),IF($B$3="Percentage",100*INDIRECT(CONCATENATE("'2011 Data'!",ADDRESS(MATCH($A6,'2011 Data'!$A$1:$A$30,0),MATCH(VLOOKUP(J$5,'Data Lookup'!$A$1:$C$220,3,FALSE),'2011 Data'!$A$6:$CY$6,0))))/INDIRECT(CONCATENATE("'2011 Data'!",ADDRESS(MATCH($A6,'2011 Data'!$A$1:$A$30,0),MATCH(VLOOKUP($B$5,'Data Lookup'!$A$1:$C$220,3,FALSE),'2011 Data'!$A$6:$CY$6,0)))),RANK(INDIRECT(CONCATENATE("'2011 Data'!",ADDRESS(MATCH($A6,'2011 Data'!$A$1:$A$30,0),MATCH(VLOOKUP(J$5,'Data Lookup'!$A$1:$C$220,3,FALSE),'2011 Data'!$A$6:$CY$6,0)))),INDIRECT(CONCATENATE("'2011 Data'!",ADDRESS(MATCH($A$6,'2011 Data'!$A$1:$A$30,0),MATCH(VLOOKUP(J$5,'Data Lookup'!$A$1:$C$220,3,FALSE),'2011 Data'!$A$6:$CY$6,0)),":",ADDRESS(MATCH($A$26,'2011 Data'!$A$1:$A$30,0),MATCH(VLOOKUP(J$5,'Data Lookup'!$A$1:$C$220,3,FALSE),'2011 Data'!$A$6:$CY$6,0)))))))</f>
        <v>340</v>
      </c>
      <c r="K6" s="3">
        <f ca="1">IF($B$3="Count",INDIRECT(CONCATENATE("'2011 Data'!",ADDRESS(MATCH($A6,'2011 Data'!$A$1:$A$30,0),MATCH(VLOOKUP(K$5,'Data Lookup'!$A$1:$C$220,3,FALSE),'2011 Data'!$A$6:$CY$6,0)))),IF($B$3="Percentage",100*INDIRECT(CONCATENATE("'2011 Data'!",ADDRESS(MATCH($A6,'2011 Data'!$A$1:$A$30,0),MATCH(VLOOKUP(K$5,'Data Lookup'!$A$1:$C$220,3,FALSE),'2011 Data'!$A$6:$CY$6,0))))/INDIRECT(CONCATENATE("'2011 Data'!",ADDRESS(MATCH($A6,'2011 Data'!$A$1:$A$30,0),MATCH(VLOOKUP($B$5,'Data Lookup'!$A$1:$C$220,3,FALSE),'2011 Data'!$A$6:$CY$6,0)))),RANK(INDIRECT(CONCATENATE("'2011 Data'!",ADDRESS(MATCH($A6,'2011 Data'!$A$1:$A$30,0),MATCH(VLOOKUP(K$5,'Data Lookup'!$A$1:$C$220,3,FALSE),'2011 Data'!$A$6:$CY$6,0)))),INDIRECT(CONCATENATE("'2011 Data'!",ADDRESS(MATCH($A$6,'2011 Data'!$A$1:$A$30,0),MATCH(VLOOKUP(K$5,'Data Lookup'!$A$1:$C$220,3,FALSE),'2011 Data'!$A$6:$CY$6,0)),":",ADDRESS(MATCH($A$26,'2011 Data'!$A$1:$A$30,0),MATCH(VLOOKUP(K$5,'Data Lookup'!$A$1:$C$220,3,FALSE),'2011 Data'!$A$6:$CY$6,0)))))))</f>
        <v>446</v>
      </c>
      <c r="L6" s="3">
        <f ca="1">IF($B$3="Count",INDIRECT(CONCATENATE("'2011 Data'!",ADDRESS(MATCH($A6,'2011 Data'!$A$1:$A$30,0),MATCH(VLOOKUP(L$5,'Data Lookup'!$A$1:$C$220,3,FALSE),'2011 Data'!$A$6:$CY$6,0)))),IF($B$3="Percentage",100*INDIRECT(CONCATENATE("'2011 Data'!",ADDRESS(MATCH($A6,'2011 Data'!$A$1:$A$30,0),MATCH(VLOOKUP(L$5,'Data Lookup'!$A$1:$C$220,3,FALSE),'2011 Data'!$A$6:$CY$6,0))))/INDIRECT(CONCATENATE("'2011 Data'!",ADDRESS(MATCH($A6,'2011 Data'!$A$1:$A$30,0),MATCH(VLOOKUP($B$5,'Data Lookup'!$A$1:$C$220,3,FALSE),'2011 Data'!$A$6:$CY$6,0)))),RANK(INDIRECT(CONCATENATE("'2011 Data'!",ADDRESS(MATCH($A6,'2011 Data'!$A$1:$A$30,0),MATCH(VLOOKUP(L$5,'Data Lookup'!$A$1:$C$220,3,FALSE),'2011 Data'!$A$6:$CY$6,0)))),INDIRECT(CONCATENATE("'2011 Data'!",ADDRESS(MATCH($A$6,'2011 Data'!$A$1:$A$30,0),MATCH(VLOOKUP(L$5,'Data Lookup'!$A$1:$C$220,3,FALSE),'2011 Data'!$A$6:$CY$6,0)),":",ADDRESS(MATCH($A$26,'2011 Data'!$A$1:$A$30,0),MATCH(VLOOKUP(L$5,'Data Lookup'!$A$1:$C$220,3,FALSE),'2011 Data'!$A$6:$CY$6,0)))))))</f>
        <v>415</v>
      </c>
      <c r="M6" s="3">
        <f ca="1">IF($B$3="Count",INDIRECT(CONCATENATE("'2011 Data'!",ADDRESS(MATCH($A6,'2011 Data'!$A$1:$A$30,0),MATCH(VLOOKUP(M$5,'Data Lookup'!$A$1:$C$220,3,FALSE),'2011 Data'!$A$6:$CY$6,0)))),IF($B$3="Percentage",100*INDIRECT(CONCATENATE("'2011 Data'!",ADDRESS(MATCH($A6,'2011 Data'!$A$1:$A$30,0),MATCH(VLOOKUP(M$5,'Data Lookup'!$A$1:$C$220,3,FALSE),'2011 Data'!$A$6:$CY$6,0))))/INDIRECT(CONCATENATE("'2011 Data'!",ADDRESS(MATCH($A6,'2011 Data'!$A$1:$A$30,0),MATCH(VLOOKUP($B$5,'Data Lookup'!$A$1:$C$220,3,FALSE),'2011 Data'!$A$6:$CY$6,0)))),RANK(INDIRECT(CONCATENATE("'2011 Data'!",ADDRESS(MATCH($A6,'2011 Data'!$A$1:$A$30,0),MATCH(VLOOKUP(M$5,'Data Lookup'!$A$1:$C$220,3,FALSE),'2011 Data'!$A$6:$CY$6,0)))),INDIRECT(CONCATENATE("'2011 Data'!",ADDRESS(MATCH($A$6,'2011 Data'!$A$1:$A$30,0),MATCH(VLOOKUP(M$5,'Data Lookup'!$A$1:$C$220,3,FALSE),'2011 Data'!$A$6:$CY$6,0)),":",ADDRESS(MATCH($A$26,'2011 Data'!$A$1:$A$30,0),MATCH(VLOOKUP(M$5,'Data Lookup'!$A$1:$C$220,3,FALSE),'2011 Data'!$A$6:$CY$6,0)))))))</f>
        <v>3</v>
      </c>
      <c r="N6" s="3">
        <f ca="1">IF($B$3="Count",INDIRECT(CONCATENATE("'2011 Data'!",ADDRESS(MATCH($A6,'2011 Data'!$A$1:$A$30,0),MATCH(VLOOKUP(N$5,'Data Lookup'!$A$1:$C$220,3,FALSE),'2011 Data'!$A$6:$CY$6,0)))),IF($B$3="Percentage",100*INDIRECT(CONCATENATE("'2011 Data'!",ADDRESS(MATCH($A6,'2011 Data'!$A$1:$A$30,0),MATCH(VLOOKUP(N$5,'Data Lookup'!$A$1:$C$220,3,FALSE),'2011 Data'!$A$6:$CY$6,0))))/INDIRECT(CONCATENATE("'2011 Data'!",ADDRESS(MATCH($A6,'2011 Data'!$A$1:$A$30,0),MATCH(VLOOKUP($B$5,'Data Lookup'!$A$1:$C$220,3,FALSE),'2011 Data'!$A$6:$CY$6,0)))),RANK(INDIRECT(CONCATENATE("'2011 Data'!",ADDRESS(MATCH($A6,'2011 Data'!$A$1:$A$30,0),MATCH(VLOOKUP(N$5,'Data Lookup'!$A$1:$C$220,3,FALSE),'2011 Data'!$A$6:$CY$6,0)))),INDIRECT(CONCATENATE("'2011 Data'!",ADDRESS(MATCH($A$6,'2011 Data'!$A$1:$A$30,0),MATCH(VLOOKUP(N$5,'Data Lookup'!$A$1:$C$220,3,FALSE),'2011 Data'!$A$6:$CY$6,0)),":",ADDRESS(MATCH($A$26,'2011 Data'!$A$1:$A$30,0),MATCH(VLOOKUP(N$5,'Data Lookup'!$A$1:$C$220,3,FALSE),'2011 Data'!$A$6:$CY$6,0)))))))</f>
        <v>3</v>
      </c>
      <c r="O6" s="3">
        <f ca="1">IF($B$3="Count",INDIRECT(CONCATENATE("'2011 Data'!",ADDRESS(MATCH($A6,'2011 Data'!$A$1:$A$30,0),MATCH(VLOOKUP(O$5,'Data Lookup'!$A$1:$C$220,3,FALSE),'2011 Data'!$A$6:$CY$6,0)))),IF($B$3="Percentage",100*INDIRECT(CONCATENATE("'2011 Data'!",ADDRESS(MATCH($A6,'2011 Data'!$A$1:$A$30,0),MATCH(VLOOKUP(O$5,'Data Lookup'!$A$1:$C$220,3,FALSE),'2011 Data'!$A$6:$CY$6,0))))/INDIRECT(CONCATENATE("'2011 Data'!",ADDRESS(MATCH($A6,'2011 Data'!$A$1:$A$30,0),MATCH(VLOOKUP($B$5,'Data Lookup'!$A$1:$C$220,3,FALSE),'2011 Data'!$A$6:$CY$6,0)))),RANK(INDIRECT(CONCATENATE("'2011 Data'!",ADDRESS(MATCH($A6,'2011 Data'!$A$1:$A$30,0),MATCH(VLOOKUP(O$5,'Data Lookup'!$A$1:$C$220,3,FALSE),'2011 Data'!$A$6:$CY$6,0)))),INDIRECT(CONCATENATE("'2011 Data'!",ADDRESS(MATCH($A$6,'2011 Data'!$A$1:$A$30,0),MATCH(VLOOKUP(O$5,'Data Lookup'!$A$1:$C$220,3,FALSE),'2011 Data'!$A$6:$CY$6,0)),":",ADDRESS(MATCH($A$26,'2011 Data'!$A$1:$A$30,0),MATCH(VLOOKUP(O$5,'Data Lookup'!$A$1:$C$220,3,FALSE),'2011 Data'!$A$6:$CY$6,0)))))))</f>
        <v>0</v>
      </c>
      <c r="P6" s="3">
        <f ca="1">IF($B$3="Count",INDIRECT(CONCATENATE("'2011 Data'!",ADDRESS(MATCH($A6,'2011 Data'!$A$1:$A$30,0),MATCH(VLOOKUP(P$5,'Data Lookup'!$A$1:$C$220,3,FALSE),'2011 Data'!$A$6:$CY$6,0)))),IF($B$3="Percentage",100*INDIRECT(CONCATENATE("'2011 Data'!",ADDRESS(MATCH($A6,'2011 Data'!$A$1:$A$30,0),MATCH(VLOOKUP(P$5,'Data Lookup'!$A$1:$C$220,3,FALSE),'2011 Data'!$A$6:$CY$6,0))))/INDIRECT(CONCATENATE("'2011 Data'!",ADDRESS(MATCH($A6,'2011 Data'!$A$1:$A$30,0),MATCH(VLOOKUP($B$5,'Data Lookup'!$A$1:$C$220,3,FALSE),'2011 Data'!$A$6:$CY$6,0)))),RANK(INDIRECT(CONCATENATE("'2011 Data'!",ADDRESS(MATCH($A6,'2011 Data'!$A$1:$A$30,0),MATCH(VLOOKUP(P$5,'Data Lookup'!$A$1:$C$220,3,FALSE),'2011 Data'!$A$6:$CY$6,0)))),INDIRECT(CONCATENATE("'2011 Data'!",ADDRESS(MATCH($A$6,'2011 Data'!$A$1:$A$30,0),MATCH(VLOOKUP(P$5,'Data Lookup'!$A$1:$C$220,3,FALSE),'2011 Data'!$A$6:$CY$6,0)),":",ADDRESS(MATCH($A$26,'2011 Data'!$A$1:$A$30,0),MATCH(VLOOKUP(P$5,'Data Lookup'!$A$1:$C$220,3,FALSE),'2011 Data'!$A$6:$CY$6,0)))))))</f>
        <v>0</v>
      </c>
      <c r="Q6" s="3">
        <f ca="1">IF($B$3="Count",INDIRECT(CONCATENATE("'2011 Data'!",ADDRESS(MATCH($A6,'2011 Data'!$A$1:$A$30,0),MATCH(VLOOKUP(Q$5,'Data Lookup'!$A$1:$C$220,3,FALSE),'2011 Data'!$A$6:$CY$6,0)))),IF($B$3="Percentage",100*INDIRECT(CONCATENATE("'2011 Data'!",ADDRESS(MATCH($A6,'2011 Data'!$A$1:$A$30,0),MATCH(VLOOKUP(Q$5,'Data Lookup'!$A$1:$C$220,3,FALSE),'2011 Data'!$A$6:$CY$6,0))))/INDIRECT(CONCATENATE("'2011 Data'!",ADDRESS(MATCH($A6,'2011 Data'!$A$1:$A$30,0),MATCH(VLOOKUP($B$5,'Data Lookup'!$A$1:$C$220,3,FALSE),'2011 Data'!$A$6:$CY$6,0)))),RANK(INDIRECT(CONCATENATE("'2011 Data'!",ADDRESS(MATCH($A6,'2011 Data'!$A$1:$A$30,0),MATCH(VLOOKUP(Q$5,'Data Lookup'!$A$1:$C$220,3,FALSE),'2011 Data'!$A$6:$CY$6,0)))),INDIRECT(CONCATENATE("'2011 Data'!",ADDRESS(MATCH($A$6,'2011 Data'!$A$1:$A$30,0),MATCH(VLOOKUP(Q$5,'Data Lookup'!$A$1:$C$220,3,FALSE),'2011 Data'!$A$6:$CY$6,0)),":",ADDRESS(MATCH($A$26,'2011 Data'!$A$1:$A$30,0),MATCH(VLOOKUP(Q$5,'Data Lookup'!$A$1:$C$220,3,FALSE),'2011 Data'!$A$6:$CY$6,0)))))))</f>
        <v>0</v>
      </c>
      <c r="R6" s="3">
        <f ca="1">IF($B$3="Count",INDIRECT(CONCATENATE("'2011 Data'!",ADDRESS(MATCH($A6,'2011 Data'!$A$1:$A$30,0),MATCH(VLOOKUP(R$5,'Data Lookup'!$A$1:$C$220,3,FALSE),'2011 Data'!$A$6:$CY$6,0)))),IF($B$3="Percentage",100*INDIRECT(CONCATENATE("'2011 Data'!",ADDRESS(MATCH($A6,'2011 Data'!$A$1:$A$30,0),MATCH(VLOOKUP(R$5,'Data Lookup'!$A$1:$C$220,3,FALSE),'2011 Data'!$A$6:$CY$6,0))))/INDIRECT(CONCATENATE("'2011 Data'!",ADDRESS(MATCH($A6,'2011 Data'!$A$1:$A$30,0),MATCH(VLOOKUP($B$5,'Data Lookup'!$A$1:$C$220,3,FALSE),'2011 Data'!$A$6:$CY$6,0)))),RANK(INDIRECT(CONCATENATE("'2011 Data'!",ADDRESS(MATCH($A6,'2011 Data'!$A$1:$A$30,0),MATCH(VLOOKUP(R$5,'Data Lookup'!$A$1:$C$220,3,FALSE),'2011 Data'!$A$6:$CY$6,0)))),INDIRECT(CONCATENATE("'2011 Data'!",ADDRESS(MATCH($A$6,'2011 Data'!$A$1:$A$30,0),MATCH(VLOOKUP(R$5,'Data Lookup'!$A$1:$C$220,3,FALSE),'2011 Data'!$A$6:$CY$6,0)),":",ADDRESS(MATCH($A$26,'2011 Data'!$A$1:$A$30,0),MATCH(VLOOKUP(R$5,'Data Lookup'!$A$1:$C$220,3,FALSE),'2011 Data'!$A$6:$CY$6,0)))))))</f>
        <v>150</v>
      </c>
      <c r="S6" s="3">
        <f ca="1">IF($B$3="Count",INDIRECT(CONCATENATE("'2011 Data'!",ADDRESS(MATCH($A6,'2011 Data'!$A$1:$A$30,0),MATCH(VLOOKUP(S$5,'Data Lookup'!$A$1:$C$220,3,FALSE),'2011 Data'!$A$6:$CY$6,0)))),IF($B$3="Percentage",100*INDIRECT(CONCATENATE("'2011 Data'!",ADDRESS(MATCH($A6,'2011 Data'!$A$1:$A$30,0),MATCH(VLOOKUP(S$5,'Data Lookup'!$A$1:$C$220,3,FALSE),'2011 Data'!$A$6:$CY$6,0))))/INDIRECT(CONCATENATE("'2011 Data'!",ADDRESS(MATCH($A6,'2011 Data'!$A$1:$A$30,0),MATCH(VLOOKUP($B$5,'Data Lookup'!$A$1:$C$220,3,FALSE),'2011 Data'!$A$6:$CY$6,0)))),RANK(INDIRECT(CONCATENATE("'2011 Data'!",ADDRESS(MATCH($A6,'2011 Data'!$A$1:$A$30,0),MATCH(VLOOKUP(S$5,'Data Lookup'!$A$1:$C$220,3,FALSE),'2011 Data'!$A$6:$CY$6,0)))),INDIRECT(CONCATENATE("'2011 Data'!",ADDRESS(MATCH($A$6,'2011 Data'!$A$1:$A$30,0),MATCH(VLOOKUP(S$5,'Data Lookup'!$A$1:$C$220,3,FALSE),'2011 Data'!$A$6:$CY$6,0)),":",ADDRESS(MATCH($A$26,'2011 Data'!$A$1:$A$30,0),MATCH(VLOOKUP(S$5,'Data Lookup'!$A$1:$C$220,3,FALSE),'2011 Data'!$A$6:$CY$6,0)))))))</f>
        <v>72</v>
      </c>
      <c r="T6" s="3">
        <f ca="1">IF($B$3="Count",INDIRECT(CONCATENATE("'2011 Data'!",ADDRESS(MATCH($A6,'2011 Data'!$A$1:$A$30,0),MATCH(VLOOKUP(T$5,'Data Lookup'!$A$1:$C$220,3,FALSE),'2011 Data'!$A$6:$CY$6,0)))),IF($B$3="Percentage",100*INDIRECT(CONCATENATE("'2011 Data'!",ADDRESS(MATCH($A6,'2011 Data'!$A$1:$A$30,0),MATCH(VLOOKUP(T$5,'Data Lookup'!$A$1:$C$220,3,FALSE),'2011 Data'!$A$6:$CY$6,0))))/INDIRECT(CONCATENATE("'2011 Data'!",ADDRESS(MATCH($A6,'2011 Data'!$A$1:$A$30,0),MATCH(VLOOKUP($B$5,'Data Lookup'!$A$1:$C$220,3,FALSE),'2011 Data'!$A$6:$CY$6,0)))),RANK(INDIRECT(CONCATENATE("'2011 Data'!",ADDRESS(MATCH($A6,'2011 Data'!$A$1:$A$30,0),MATCH(VLOOKUP(T$5,'Data Lookup'!$A$1:$C$220,3,FALSE),'2011 Data'!$A$6:$CY$6,0)))),INDIRECT(CONCATENATE("'2011 Data'!",ADDRESS(MATCH($A$6,'2011 Data'!$A$1:$A$30,0),MATCH(VLOOKUP(T$5,'Data Lookup'!$A$1:$C$220,3,FALSE),'2011 Data'!$A$6:$CY$6,0)),":",ADDRESS(MATCH($A$26,'2011 Data'!$A$1:$A$30,0),MATCH(VLOOKUP(T$5,'Data Lookup'!$A$1:$C$220,3,FALSE),'2011 Data'!$A$6:$CY$6,0)))))))</f>
        <v>35</v>
      </c>
      <c r="U6" s="3">
        <f ca="1">IF($B$3="Count",INDIRECT(CONCATENATE("'2011 Data'!",ADDRESS(MATCH($A6,'2011 Data'!$A$1:$A$30,0),MATCH(VLOOKUP(U$5,'Data Lookup'!$A$1:$C$220,3,FALSE),'2011 Data'!$A$6:$CY$6,0)))),IF($B$3="Percentage",100*INDIRECT(CONCATENATE("'2011 Data'!",ADDRESS(MATCH($A6,'2011 Data'!$A$1:$A$30,0),MATCH(VLOOKUP(U$5,'Data Lookup'!$A$1:$C$220,3,FALSE),'2011 Data'!$A$6:$CY$6,0))))/INDIRECT(CONCATENATE("'2011 Data'!",ADDRESS(MATCH($A6,'2011 Data'!$A$1:$A$30,0),MATCH(VLOOKUP($B$5,'Data Lookup'!$A$1:$C$220,3,FALSE),'2011 Data'!$A$6:$CY$6,0)))),RANK(INDIRECT(CONCATENATE("'2011 Data'!",ADDRESS(MATCH($A6,'2011 Data'!$A$1:$A$30,0),MATCH(VLOOKUP(U$5,'Data Lookup'!$A$1:$C$220,3,FALSE),'2011 Data'!$A$6:$CY$6,0)))),INDIRECT(CONCATENATE("'2011 Data'!",ADDRESS(MATCH($A$6,'2011 Data'!$A$1:$A$30,0),MATCH(VLOOKUP(U$5,'Data Lookup'!$A$1:$C$220,3,FALSE),'2011 Data'!$A$6:$CY$6,0)),":",ADDRESS(MATCH($A$26,'2011 Data'!$A$1:$A$30,0),MATCH(VLOOKUP(U$5,'Data Lookup'!$A$1:$C$220,3,FALSE),'2011 Data'!$A$6:$CY$6,0)))))))</f>
        <v>32</v>
      </c>
      <c r="V6" s="3">
        <f ca="1">IF($B$3="Count",INDIRECT(CONCATENATE("'2011 Data'!",ADDRESS(MATCH($A6,'2011 Data'!$A$1:$A$30,0),MATCH(VLOOKUP(V$5,'Data Lookup'!$A$1:$C$220,3,FALSE),'2011 Data'!$A$6:$CY$6,0)))),IF($B$3="Percentage",100*INDIRECT(CONCATENATE("'2011 Data'!",ADDRESS(MATCH($A6,'2011 Data'!$A$1:$A$30,0),MATCH(VLOOKUP(V$5,'Data Lookup'!$A$1:$C$220,3,FALSE),'2011 Data'!$A$6:$CY$6,0))))/INDIRECT(CONCATENATE("'2011 Data'!",ADDRESS(MATCH($A6,'2011 Data'!$A$1:$A$30,0),MATCH(VLOOKUP($B$5,'Data Lookup'!$A$1:$C$220,3,FALSE),'2011 Data'!$A$6:$CY$6,0)))),RANK(INDIRECT(CONCATENATE("'2011 Data'!",ADDRESS(MATCH($A6,'2011 Data'!$A$1:$A$30,0),MATCH(VLOOKUP(V$5,'Data Lookup'!$A$1:$C$220,3,FALSE),'2011 Data'!$A$6:$CY$6,0)))),INDIRECT(CONCATENATE("'2011 Data'!",ADDRESS(MATCH($A$6,'2011 Data'!$A$1:$A$30,0),MATCH(VLOOKUP(V$5,'Data Lookup'!$A$1:$C$220,3,FALSE),'2011 Data'!$A$6:$CY$6,0)),":",ADDRESS(MATCH($A$26,'2011 Data'!$A$1:$A$30,0),MATCH(VLOOKUP(V$5,'Data Lookup'!$A$1:$C$220,3,FALSE),'2011 Data'!$A$6:$CY$6,0)))))))</f>
        <v>11</v>
      </c>
      <c r="W6" s="3">
        <f ca="1">IF($B$3="Count",INDIRECT(CONCATENATE("'2011 Data'!",ADDRESS(MATCH($A6,'2011 Data'!$A$1:$A$30,0),MATCH(VLOOKUP(W$5,'Data Lookup'!$A$1:$C$220,3,FALSE),'2011 Data'!$A$6:$CY$6,0)))),IF($B$3="Percentage",100*INDIRECT(CONCATENATE("'2011 Data'!",ADDRESS(MATCH($A6,'2011 Data'!$A$1:$A$30,0),MATCH(VLOOKUP(W$5,'Data Lookup'!$A$1:$C$220,3,FALSE),'2011 Data'!$A$6:$CY$6,0))))/INDIRECT(CONCATENATE("'2011 Data'!",ADDRESS(MATCH($A6,'2011 Data'!$A$1:$A$30,0),MATCH(VLOOKUP($B$5,'Data Lookup'!$A$1:$C$220,3,FALSE),'2011 Data'!$A$6:$CY$6,0)))),RANK(INDIRECT(CONCATENATE("'2011 Data'!",ADDRESS(MATCH($A6,'2011 Data'!$A$1:$A$30,0),MATCH(VLOOKUP(W$5,'Data Lookup'!$A$1:$C$220,3,FALSE),'2011 Data'!$A$6:$CY$6,0)))),INDIRECT(CONCATENATE("'2011 Data'!",ADDRESS(MATCH($A$6,'2011 Data'!$A$1:$A$30,0),MATCH(VLOOKUP(W$5,'Data Lookup'!$A$1:$C$220,3,FALSE),'2011 Data'!$A$6:$CY$6,0)),":",ADDRESS(MATCH($A$26,'2011 Data'!$A$1:$A$30,0),MATCH(VLOOKUP(W$5,'Data Lookup'!$A$1:$C$220,3,FALSE),'2011 Data'!$A$6:$CY$6,0)))))))</f>
        <v>493</v>
      </c>
      <c r="X6" s="3">
        <f ca="1">IF($B$3="Count",INDIRECT(CONCATENATE("'2011 Data'!",ADDRESS(MATCH($A6,'2011 Data'!$A$1:$A$30,0),MATCH(VLOOKUP(X$5,'Data Lookup'!$A$1:$C$220,3,FALSE),'2011 Data'!$A$6:$CY$6,0)))),IF($B$3="Percentage",100*INDIRECT(CONCATENATE("'2011 Data'!",ADDRESS(MATCH($A6,'2011 Data'!$A$1:$A$30,0),MATCH(VLOOKUP(X$5,'Data Lookup'!$A$1:$C$220,3,FALSE),'2011 Data'!$A$6:$CY$6,0))))/INDIRECT(CONCATENATE("'2011 Data'!",ADDRESS(MATCH($A6,'2011 Data'!$A$1:$A$30,0),MATCH(VLOOKUP($B$5,'Data Lookup'!$A$1:$C$220,3,FALSE),'2011 Data'!$A$6:$CY$6,0)))),RANK(INDIRECT(CONCATENATE("'2011 Data'!",ADDRESS(MATCH($A6,'2011 Data'!$A$1:$A$30,0),MATCH(VLOOKUP(X$5,'Data Lookup'!$A$1:$C$220,3,FALSE),'2011 Data'!$A$6:$CY$6,0)))),INDIRECT(CONCATENATE("'2011 Data'!",ADDRESS(MATCH($A$6,'2011 Data'!$A$1:$A$30,0),MATCH(VLOOKUP(X$5,'Data Lookup'!$A$1:$C$220,3,FALSE),'2011 Data'!$A$6:$CY$6,0)),":",ADDRESS(MATCH($A$26,'2011 Data'!$A$1:$A$30,0),MATCH(VLOOKUP(X$5,'Data Lookup'!$A$1:$C$220,3,FALSE),'2011 Data'!$A$6:$CY$6,0)))))))</f>
        <v>136</v>
      </c>
      <c r="Y6" s="3">
        <f ca="1">IF($B$3="Count",INDIRECT(CONCATENATE("'2011 Data'!",ADDRESS(MATCH($A6,'2011 Data'!$A$1:$A$30,0),MATCH(VLOOKUP(Y$5,'Data Lookup'!$A$1:$C$220,3,FALSE),'2011 Data'!$A$6:$CY$6,0)))),IF($B$3="Percentage",100*INDIRECT(CONCATENATE("'2011 Data'!",ADDRESS(MATCH($A6,'2011 Data'!$A$1:$A$30,0),MATCH(VLOOKUP(Y$5,'Data Lookup'!$A$1:$C$220,3,FALSE),'2011 Data'!$A$6:$CY$6,0))))/INDIRECT(CONCATENATE("'2011 Data'!",ADDRESS(MATCH($A6,'2011 Data'!$A$1:$A$30,0),MATCH(VLOOKUP($B$5,'Data Lookup'!$A$1:$C$220,3,FALSE),'2011 Data'!$A$6:$CY$6,0)))),RANK(INDIRECT(CONCATENATE("'2011 Data'!",ADDRESS(MATCH($A6,'2011 Data'!$A$1:$A$30,0),MATCH(VLOOKUP(Y$5,'Data Lookup'!$A$1:$C$220,3,FALSE),'2011 Data'!$A$6:$CY$6,0)))),INDIRECT(CONCATENATE("'2011 Data'!",ADDRESS(MATCH($A$6,'2011 Data'!$A$1:$A$30,0),MATCH(VLOOKUP(Y$5,'Data Lookup'!$A$1:$C$220,3,FALSE),'2011 Data'!$A$6:$CY$6,0)),":",ADDRESS(MATCH($A$26,'2011 Data'!$A$1:$A$30,0),MATCH(VLOOKUP(Y$5,'Data Lookup'!$A$1:$C$220,3,FALSE),'2011 Data'!$A$6:$CY$6,0)))))))</f>
        <v>129</v>
      </c>
      <c r="Z6" s="3">
        <f ca="1">IF($B$3="Count",INDIRECT(CONCATENATE("'2011 Data'!",ADDRESS(MATCH($A6,'2011 Data'!$A$1:$A$30,0),MATCH(VLOOKUP(Z$5,'Data Lookup'!$A$1:$C$220,3,FALSE),'2011 Data'!$A$6:$CY$6,0)))),IF($B$3="Percentage",100*INDIRECT(CONCATENATE("'2011 Data'!",ADDRESS(MATCH($A6,'2011 Data'!$A$1:$A$30,0),MATCH(VLOOKUP(Z$5,'Data Lookup'!$A$1:$C$220,3,FALSE),'2011 Data'!$A$6:$CY$6,0))))/INDIRECT(CONCATENATE("'2011 Data'!",ADDRESS(MATCH($A6,'2011 Data'!$A$1:$A$30,0),MATCH(VLOOKUP($B$5,'Data Lookup'!$A$1:$C$220,3,FALSE),'2011 Data'!$A$6:$CY$6,0)))),RANK(INDIRECT(CONCATENATE("'2011 Data'!",ADDRESS(MATCH($A6,'2011 Data'!$A$1:$A$30,0),MATCH(VLOOKUP(Z$5,'Data Lookup'!$A$1:$C$220,3,FALSE),'2011 Data'!$A$6:$CY$6,0)))),INDIRECT(CONCATENATE("'2011 Data'!",ADDRESS(MATCH($A$6,'2011 Data'!$A$1:$A$30,0),MATCH(VLOOKUP(Z$5,'Data Lookup'!$A$1:$C$220,3,FALSE),'2011 Data'!$A$6:$CY$6,0)),":",ADDRESS(MATCH($A$26,'2011 Data'!$A$1:$A$30,0),MATCH(VLOOKUP(Z$5,'Data Lookup'!$A$1:$C$220,3,FALSE),'2011 Data'!$A$6:$CY$6,0)))))))</f>
        <v>228</v>
      </c>
      <c r="AA6" s="3">
        <f ca="1">IF($B$3="Count",INDIRECT(CONCATENATE("'2011 Data'!",ADDRESS(MATCH($A6,'2011 Data'!$A$1:$A$30,0),MATCH(VLOOKUP(AA$5,'Data Lookup'!$A$1:$C$220,3,FALSE),'2011 Data'!$A$6:$CY$6,0)))),IF($B$3="Percentage",100*INDIRECT(CONCATENATE("'2011 Data'!",ADDRESS(MATCH($A6,'2011 Data'!$A$1:$A$30,0),MATCH(VLOOKUP(AA$5,'Data Lookup'!$A$1:$C$220,3,FALSE),'2011 Data'!$A$6:$CY$6,0))))/INDIRECT(CONCATENATE("'2011 Data'!",ADDRESS(MATCH($A6,'2011 Data'!$A$1:$A$30,0),MATCH(VLOOKUP($B$5,'Data Lookup'!$A$1:$C$220,3,FALSE),'2011 Data'!$A$6:$CY$6,0)))),RANK(INDIRECT(CONCATENATE("'2011 Data'!",ADDRESS(MATCH($A6,'2011 Data'!$A$1:$A$30,0),MATCH(VLOOKUP(AA$5,'Data Lookup'!$A$1:$C$220,3,FALSE),'2011 Data'!$A$6:$CY$6,0)))),INDIRECT(CONCATENATE("'2011 Data'!",ADDRESS(MATCH($A$6,'2011 Data'!$A$1:$A$30,0),MATCH(VLOOKUP(AA$5,'Data Lookup'!$A$1:$C$220,3,FALSE),'2011 Data'!$A$6:$CY$6,0)),":",ADDRESS(MATCH($A$26,'2011 Data'!$A$1:$A$30,0),MATCH(VLOOKUP(AA$5,'Data Lookup'!$A$1:$C$220,3,FALSE),'2011 Data'!$A$6:$CY$6,0)))))))</f>
        <v>1127</v>
      </c>
      <c r="AB6" s="3">
        <f ca="1">IF($B$3="Count",INDIRECT(CONCATENATE("'2011 Data'!",ADDRESS(MATCH($A6,'2011 Data'!$A$1:$A$30,0),MATCH(VLOOKUP(AB$5,'Data Lookup'!$A$1:$C$220,3,FALSE),'2011 Data'!$A$6:$CY$6,0)))),IF($B$3="Percentage",100*INDIRECT(CONCATENATE("'2011 Data'!",ADDRESS(MATCH($A6,'2011 Data'!$A$1:$A$30,0),MATCH(VLOOKUP(AB$5,'Data Lookup'!$A$1:$C$220,3,FALSE),'2011 Data'!$A$6:$CY$6,0))))/INDIRECT(CONCATENATE("'2011 Data'!",ADDRESS(MATCH($A6,'2011 Data'!$A$1:$A$30,0),MATCH(VLOOKUP($B$5,'Data Lookup'!$A$1:$C$220,3,FALSE),'2011 Data'!$A$6:$CY$6,0)))),RANK(INDIRECT(CONCATENATE("'2011 Data'!",ADDRESS(MATCH($A6,'2011 Data'!$A$1:$A$30,0),MATCH(VLOOKUP(AB$5,'Data Lookup'!$A$1:$C$220,3,FALSE),'2011 Data'!$A$6:$CY$6,0)))),INDIRECT(CONCATENATE("'2011 Data'!",ADDRESS(MATCH($A$6,'2011 Data'!$A$1:$A$30,0),MATCH(VLOOKUP(AB$5,'Data Lookup'!$A$1:$C$220,3,FALSE),'2011 Data'!$A$6:$CY$6,0)),":",ADDRESS(MATCH($A$26,'2011 Data'!$A$1:$A$30,0),MATCH(VLOOKUP(AB$5,'Data Lookup'!$A$1:$C$220,3,FALSE),'2011 Data'!$A$6:$CY$6,0)))))))</f>
        <v>267</v>
      </c>
      <c r="AC6" s="3">
        <f ca="1">IF($B$3="Count",INDIRECT(CONCATENATE("'2011 Data'!",ADDRESS(MATCH($A6,'2011 Data'!$A$1:$A$30,0),MATCH(VLOOKUP(AC$5,'Data Lookup'!$A$1:$C$220,3,FALSE),'2011 Data'!$A$6:$CY$6,0)))),IF($B$3="Percentage",100*INDIRECT(CONCATENATE("'2011 Data'!",ADDRESS(MATCH($A6,'2011 Data'!$A$1:$A$30,0),MATCH(VLOOKUP(AC$5,'Data Lookup'!$A$1:$C$220,3,FALSE),'2011 Data'!$A$6:$CY$6,0))))/INDIRECT(CONCATENATE("'2011 Data'!",ADDRESS(MATCH($A6,'2011 Data'!$A$1:$A$30,0),MATCH(VLOOKUP($B$5,'Data Lookup'!$A$1:$C$220,3,FALSE),'2011 Data'!$A$6:$CY$6,0)))),RANK(INDIRECT(CONCATENATE("'2011 Data'!",ADDRESS(MATCH($A6,'2011 Data'!$A$1:$A$30,0),MATCH(VLOOKUP(AC$5,'Data Lookup'!$A$1:$C$220,3,FALSE),'2011 Data'!$A$6:$CY$6,0)))),INDIRECT(CONCATENATE("'2011 Data'!",ADDRESS(MATCH($A$6,'2011 Data'!$A$1:$A$30,0),MATCH(VLOOKUP(AC$5,'Data Lookup'!$A$1:$C$220,3,FALSE),'2011 Data'!$A$6:$CY$6,0)),":",ADDRESS(MATCH($A$26,'2011 Data'!$A$1:$A$30,0),MATCH(VLOOKUP(AC$5,'Data Lookup'!$A$1:$C$220,3,FALSE),'2011 Data'!$A$6:$CY$6,0)))))))</f>
        <v>344</v>
      </c>
      <c r="AD6" s="3">
        <f ca="1">IF($B$3="Count",INDIRECT(CONCATENATE("'2011 Data'!",ADDRESS(MATCH($A6,'2011 Data'!$A$1:$A$30,0),MATCH(VLOOKUP(AD$5,'Data Lookup'!$A$1:$C$220,3,FALSE),'2011 Data'!$A$6:$CY$6,0)))),IF($B$3="Percentage",100*INDIRECT(CONCATENATE("'2011 Data'!",ADDRESS(MATCH($A6,'2011 Data'!$A$1:$A$30,0),MATCH(VLOOKUP(AD$5,'Data Lookup'!$A$1:$C$220,3,FALSE),'2011 Data'!$A$6:$CY$6,0))))/INDIRECT(CONCATENATE("'2011 Data'!",ADDRESS(MATCH($A6,'2011 Data'!$A$1:$A$30,0),MATCH(VLOOKUP($B$5,'Data Lookup'!$A$1:$C$220,3,FALSE),'2011 Data'!$A$6:$CY$6,0)))),RANK(INDIRECT(CONCATENATE("'2011 Data'!",ADDRESS(MATCH($A6,'2011 Data'!$A$1:$A$30,0),MATCH(VLOOKUP(AD$5,'Data Lookup'!$A$1:$C$220,3,FALSE),'2011 Data'!$A$6:$CY$6,0)))),INDIRECT(CONCATENATE("'2011 Data'!",ADDRESS(MATCH($A$6,'2011 Data'!$A$1:$A$30,0),MATCH(VLOOKUP(AD$5,'Data Lookup'!$A$1:$C$220,3,FALSE),'2011 Data'!$A$6:$CY$6,0)),":",ADDRESS(MATCH($A$26,'2011 Data'!$A$1:$A$30,0),MATCH(VLOOKUP(AD$5,'Data Lookup'!$A$1:$C$220,3,FALSE),'2011 Data'!$A$6:$CY$6,0)))))))</f>
        <v>15</v>
      </c>
      <c r="AE6" s="3">
        <f ca="1">IF($B$3="Count",INDIRECT(CONCATENATE("'2011 Data'!",ADDRESS(MATCH($A6,'2011 Data'!$A$1:$A$30,0),MATCH(VLOOKUP(AE$5,'Data Lookup'!$A$1:$C$220,3,FALSE),'2011 Data'!$A$6:$CY$6,0)))),IF($B$3="Percentage",100*INDIRECT(CONCATENATE("'2011 Data'!",ADDRESS(MATCH($A6,'2011 Data'!$A$1:$A$30,0),MATCH(VLOOKUP(AE$5,'Data Lookup'!$A$1:$C$220,3,FALSE),'2011 Data'!$A$6:$CY$6,0))))/INDIRECT(CONCATENATE("'2011 Data'!",ADDRESS(MATCH($A6,'2011 Data'!$A$1:$A$30,0),MATCH(VLOOKUP($B$5,'Data Lookup'!$A$1:$C$220,3,FALSE),'2011 Data'!$A$6:$CY$6,0)))),RANK(INDIRECT(CONCATENATE("'2011 Data'!",ADDRESS(MATCH($A6,'2011 Data'!$A$1:$A$30,0),MATCH(VLOOKUP(AE$5,'Data Lookup'!$A$1:$C$220,3,FALSE),'2011 Data'!$A$6:$CY$6,0)))),INDIRECT(CONCATENATE("'2011 Data'!",ADDRESS(MATCH($A$6,'2011 Data'!$A$1:$A$30,0),MATCH(VLOOKUP(AE$5,'Data Lookup'!$A$1:$C$220,3,FALSE),'2011 Data'!$A$6:$CY$6,0)),":",ADDRESS(MATCH($A$26,'2011 Data'!$A$1:$A$30,0),MATCH(VLOOKUP(AE$5,'Data Lookup'!$A$1:$C$220,3,FALSE),'2011 Data'!$A$6:$CY$6,0)))))))</f>
        <v>18</v>
      </c>
      <c r="AF6" s="3">
        <f ca="1">IF($B$3="Count",INDIRECT(CONCATENATE("'2011 Data'!",ADDRESS(MATCH($A6,'2011 Data'!$A$1:$A$30,0),MATCH(VLOOKUP(AF$5,'Data Lookup'!$A$1:$C$220,3,FALSE),'2011 Data'!$A$6:$CY$6,0)))),IF($B$3="Percentage",100*INDIRECT(CONCATENATE("'2011 Data'!",ADDRESS(MATCH($A6,'2011 Data'!$A$1:$A$30,0),MATCH(VLOOKUP(AF$5,'Data Lookup'!$A$1:$C$220,3,FALSE),'2011 Data'!$A$6:$CY$6,0))))/INDIRECT(CONCATENATE("'2011 Data'!",ADDRESS(MATCH($A6,'2011 Data'!$A$1:$A$30,0),MATCH(VLOOKUP($B$5,'Data Lookup'!$A$1:$C$220,3,FALSE),'2011 Data'!$A$6:$CY$6,0)))),RANK(INDIRECT(CONCATENATE("'2011 Data'!",ADDRESS(MATCH($A6,'2011 Data'!$A$1:$A$30,0),MATCH(VLOOKUP(AF$5,'Data Lookup'!$A$1:$C$220,3,FALSE),'2011 Data'!$A$6:$CY$6,0)))),INDIRECT(CONCATENATE("'2011 Data'!",ADDRESS(MATCH($A$6,'2011 Data'!$A$1:$A$30,0),MATCH(VLOOKUP(AF$5,'Data Lookup'!$A$1:$C$220,3,FALSE),'2011 Data'!$A$6:$CY$6,0)),":",ADDRESS(MATCH($A$26,'2011 Data'!$A$1:$A$30,0),MATCH(VLOOKUP(AF$5,'Data Lookup'!$A$1:$C$220,3,FALSE),'2011 Data'!$A$6:$CY$6,0)))))))</f>
        <v>483</v>
      </c>
    </row>
    <row r="7" spans="1:32" x14ac:dyDescent="0.35">
      <c r="A7" s="3" t="s">
        <v>2</v>
      </c>
      <c r="B7" s="3">
        <f ca="1">IF($B$3="Count",INDIRECT(CONCATENATE("'2011 Data'!",ADDRESS(MATCH($A7,'2011 Data'!$A$1:$A$30,0),MATCH(VLOOKUP(B$5,'Data Lookup'!$A$1:$C$220,3,FALSE),'2011 Data'!$A$6:$CY$6,0)))),IF($B$3="Percentage",100*INDIRECT(CONCATENATE("'2011 Data'!",ADDRESS(MATCH($A7,'2011 Data'!$A$1:$A$30,0),MATCH(VLOOKUP(B$5,'Data Lookup'!$A$1:$C$220,3,FALSE),'2011 Data'!$A$6:$CY$6,0))))/INDIRECT(CONCATENATE("'2011 Data'!",ADDRESS(MATCH($A7,'2011 Data'!$A$1:$A$30,0),MATCH(VLOOKUP($B$5,'Data Lookup'!$A$1:$C$220,3,FALSE),'2011 Data'!$A$6:$CY$6,0)))),RANK(INDIRECT(CONCATENATE("'2011 Data'!",ADDRESS(MATCH($A7,'2011 Data'!$A$1:$A$30,0),MATCH(VLOOKUP(B$5,'Data Lookup'!$A$1:$C$220,3,FALSE),'2011 Data'!$A$6:$CY$6,0)))),INDIRECT(CONCATENATE("'2011 Data'!",ADDRESS(MATCH($A$6,'2011 Data'!$A$1:$A$30,0),MATCH(VLOOKUP(B$5,'Data Lookup'!$A$1:$C$220,3,FALSE),'2011 Data'!$A$6:$CY$6,0)),":",ADDRESS(MATCH($A$26,'2011 Data'!$A$1:$A$30,0),MATCH(VLOOKUP(B$5,'Data Lookup'!$A$1:$C$220,3,FALSE),'2011 Data'!$A$6:$CY$6,0)))))))</f>
        <v>5407</v>
      </c>
      <c r="C7" s="3">
        <f ca="1">IF($B$3="Count",INDIRECT(CONCATENATE("'2011 Data'!",ADDRESS(MATCH($A7,'2011 Data'!$A$1:$A$30,0),MATCH(VLOOKUP(C$5,'Data Lookup'!$A$1:$C$220,3,FALSE),'2011 Data'!$A$6:$CY$6,0)))),IF($B$3="Percentage",100*INDIRECT(CONCATENATE("'2011 Data'!",ADDRESS(MATCH($A7,'2011 Data'!$A$1:$A$30,0),MATCH(VLOOKUP(C$5,'Data Lookup'!$A$1:$C$220,3,FALSE),'2011 Data'!$A$6:$CY$6,0))))/INDIRECT(CONCATENATE("'2011 Data'!",ADDRESS(MATCH($A7,'2011 Data'!$A$1:$A$30,0),MATCH(VLOOKUP($B$5,'Data Lookup'!$A$1:$C$220,3,FALSE),'2011 Data'!$A$6:$CY$6,0)))),RANK(INDIRECT(CONCATENATE("'2011 Data'!",ADDRESS(MATCH($A7,'2011 Data'!$A$1:$A$30,0),MATCH(VLOOKUP(C$5,'Data Lookup'!$A$1:$C$220,3,FALSE),'2011 Data'!$A$6:$CY$6,0)))),INDIRECT(CONCATENATE("'2011 Data'!",ADDRESS(MATCH($A$6,'2011 Data'!$A$1:$A$30,0),MATCH(VLOOKUP(C$5,'Data Lookup'!$A$1:$C$220,3,FALSE),'2011 Data'!$A$6:$CY$6,0)),":",ADDRESS(MATCH($A$26,'2011 Data'!$A$1:$A$30,0),MATCH(VLOOKUP(C$5,'Data Lookup'!$A$1:$C$220,3,FALSE),'2011 Data'!$A$6:$CY$6,0)))))))</f>
        <v>1412</v>
      </c>
      <c r="D7" s="3">
        <f ca="1">IF($B$3="Count",INDIRECT(CONCATENATE("'2011 Data'!",ADDRESS(MATCH($A7,'2011 Data'!$A$1:$A$30,0),MATCH(VLOOKUP(D$5,'Data Lookup'!$A$1:$C$220,3,FALSE),'2011 Data'!$A$6:$CY$6,0)))),IF($B$3="Percentage",100*INDIRECT(CONCATENATE("'2011 Data'!",ADDRESS(MATCH($A7,'2011 Data'!$A$1:$A$30,0),MATCH(VLOOKUP(D$5,'Data Lookup'!$A$1:$C$220,3,FALSE),'2011 Data'!$A$6:$CY$6,0))))/INDIRECT(CONCATENATE("'2011 Data'!",ADDRESS(MATCH($A7,'2011 Data'!$A$1:$A$30,0),MATCH(VLOOKUP($B$5,'Data Lookup'!$A$1:$C$220,3,FALSE),'2011 Data'!$A$6:$CY$6,0)))),RANK(INDIRECT(CONCATENATE("'2011 Data'!",ADDRESS(MATCH($A7,'2011 Data'!$A$1:$A$30,0),MATCH(VLOOKUP(D$5,'Data Lookup'!$A$1:$C$220,3,FALSE),'2011 Data'!$A$6:$CY$6,0)))),INDIRECT(CONCATENATE("'2011 Data'!",ADDRESS(MATCH($A$6,'2011 Data'!$A$1:$A$30,0),MATCH(VLOOKUP(D$5,'Data Lookup'!$A$1:$C$220,3,FALSE),'2011 Data'!$A$6:$CY$6,0)),":",ADDRESS(MATCH($A$26,'2011 Data'!$A$1:$A$30,0),MATCH(VLOOKUP(D$5,'Data Lookup'!$A$1:$C$220,3,FALSE),'2011 Data'!$A$6:$CY$6,0)))))))</f>
        <v>539</v>
      </c>
      <c r="E7" s="3">
        <f ca="1">IF($B$3="Count",INDIRECT(CONCATENATE("'2011 Data'!",ADDRESS(MATCH($A7,'2011 Data'!$A$1:$A$30,0),MATCH(VLOOKUP(E$5,'Data Lookup'!$A$1:$C$220,3,FALSE),'2011 Data'!$A$6:$CY$6,0)))),IF($B$3="Percentage",100*INDIRECT(CONCATENATE("'2011 Data'!",ADDRESS(MATCH($A7,'2011 Data'!$A$1:$A$30,0),MATCH(VLOOKUP(E$5,'Data Lookup'!$A$1:$C$220,3,FALSE),'2011 Data'!$A$6:$CY$6,0))))/INDIRECT(CONCATENATE("'2011 Data'!",ADDRESS(MATCH($A7,'2011 Data'!$A$1:$A$30,0),MATCH(VLOOKUP($B$5,'Data Lookup'!$A$1:$C$220,3,FALSE),'2011 Data'!$A$6:$CY$6,0)))),RANK(INDIRECT(CONCATENATE("'2011 Data'!",ADDRESS(MATCH($A7,'2011 Data'!$A$1:$A$30,0),MATCH(VLOOKUP(E$5,'Data Lookup'!$A$1:$C$220,3,FALSE),'2011 Data'!$A$6:$CY$6,0)))),INDIRECT(CONCATENATE("'2011 Data'!",ADDRESS(MATCH($A$6,'2011 Data'!$A$1:$A$30,0),MATCH(VLOOKUP(E$5,'Data Lookup'!$A$1:$C$220,3,FALSE),'2011 Data'!$A$6:$CY$6,0)),":",ADDRESS(MATCH($A$26,'2011 Data'!$A$1:$A$30,0),MATCH(VLOOKUP(E$5,'Data Lookup'!$A$1:$C$220,3,FALSE),'2011 Data'!$A$6:$CY$6,0)))))))</f>
        <v>873</v>
      </c>
      <c r="F7" s="3">
        <f ca="1">IF($B$3="Count",INDIRECT(CONCATENATE("'2011 Data'!",ADDRESS(MATCH($A7,'2011 Data'!$A$1:$A$30,0),MATCH(VLOOKUP(F$5,'Data Lookup'!$A$1:$C$220,3,FALSE),'2011 Data'!$A$6:$CY$6,0)))),IF($B$3="Percentage",100*INDIRECT(CONCATENATE("'2011 Data'!",ADDRESS(MATCH($A7,'2011 Data'!$A$1:$A$30,0),MATCH(VLOOKUP(F$5,'Data Lookup'!$A$1:$C$220,3,FALSE),'2011 Data'!$A$6:$CY$6,0))))/INDIRECT(CONCATENATE("'2011 Data'!",ADDRESS(MATCH($A7,'2011 Data'!$A$1:$A$30,0),MATCH(VLOOKUP($B$5,'Data Lookup'!$A$1:$C$220,3,FALSE),'2011 Data'!$A$6:$CY$6,0)))),RANK(INDIRECT(CONCATENATE("'2011 Data'!",ADDRESS(MATCH($A7,'2011 Data'!$A$1:$A$30,0),MATCH(VLOOKUP(F$5,'Data Lookup'!$A$1:$C$220,3,FALSE),'2011 Data'!$A$6:$CY$6,0)))),INDIRECT(CONCATENATE("'2011 Data'!",ADDRESS(MATCH($A$6,'2011 Data'!$A$1:$A$30,0),MATCH(VLOOKUP(F$5,'Data Lookup'!$A$1:$C$220,3,FALSE),'2011 Data'!$A$6:$CY$6,0)),":",ADDRESS(MATCH($A$26,'2011 Data'!$A$1:$A$30,0),MATCH(VLOOKUP(F$5,'Data Lookup'!$A$1:$C$220,3,FALSE),'2011 Data'!$A$6:$CY$6,0)))))))</f>
        <v>2949</v>
      </c>
      <c r="G7" s="3">
        <f ca="1">IF($B$3="Count",INDIRECT(CONCATENATE("'2011 Data'!",ADDRESS(MATCH($A7,'2011 Data'!$A$1:$A$30,0),MATCH(VLOOKUP(G$5,'Data Lookup'!$A$1:$C$220,3,FALSE),'2011 Data'!$A$6:$CY$6,0)))),IF($B$3="Percentage",100*INDIRECT(CONCATENATE("'2011 Data'!",ADDRESS(MATCH($A7,'2011 Data'!$A$1:$A$30,0),MATCH(VLOOKUP(G$5,'Data Lookup'!$A$1:$C$220,3,FALSE),'2011 Data'!$A$6:$CY$6,0))))/INDIRECT(CONCATENATE("'2011 Data'!",ADDRESS(MATCH($A7,'2011 Data'!$A$1:$A$30,0),MATCH(VLOOKUP($B$5,'Data Lookup'!$A$1:$C$220,3,FALSE),'2011 Data'!$A$6:$CY$6,0)))),RANK(INDIRECT(CONCATENATE("'2011 Data'!",ADDRESS(MATCH($A7,'2011 Data'!$A$1:$A$30,0),MATCH(VLOOKUP(G$5,'Data Lookup'!$A$1:$C$220,3,FALSE),'2011 Data'!$A$6:$CY$6,0)))),INDIRECT(CONCATENATE("'2011 Data'!",ADDRESS(MATCH($A$6,'2011 Data'!$A$1:$A$30,0),MATCH(VLOOKUP(G$5,'Data Lookup'!$A$1:$C$220,3,FALSE),'2011 Data'!$A$6:$CY$6,0)),":",ADDRESS(MATCH($A$26,'2011 Data'!$A$1:$A$30,0),MATCH(VLOOKUP(G$5,'Data Lookup'!$A$1:$C$220,3,FALSE),'2011 Data'!$A$6:$CY$6,0)))))))</f>
        <v>241</v>
      </c>
      <c r="H7" s="3">
        <f ca="1">IF($B$3="Count",INDIRECT(CONCATENATE("'2011 Data'!",ADDRESS(MATCH($A7,'2011 Data'!$A$1:$A$30,0),MATCH(VLOOKUP(H$5,'Data Lookup'!$A$1:$C$220,3,FALSE),'2011 Data'!$A$6:$CY$6,0)))),IF($B$3="Percentage",100*INDIRECT(CONCATENATE("'2011 Data'!",ADDRESS(MATCH($A7,'2011 Data'!$A$1:$A$30,0),MATCH(VLOOKUP(H$5,'Data Lookup'!$A$1:$C$220,3,FALSE),'2011 Data'!$A$6:$CY$6,0))))/INDIRECT(CONCATENATE("'2011 Data'!",ADDRESS(MATCH($A7,'2011 Data'!$A$1:$A$30,0),MATCH(VLOOKUP($B$5,'Data Lookup'!$A$1:$C$220,3,FALSE),'2011 Data'!$A$6:$CY$6,0)))),RANK(INDIRECT(CONCATENATE("'2011 Data'!",ADDRESS(MATCH($A7,'2011 Data'!$A$1:$A$30,0),MATCH(VLOOKUP(H$5,'Data Lookup'!$A$1:$C$220,3,FALSE),'2011 Data'!$A$6:$CY$6,0)))),INDIRECT(CONCATENATE("'2011 Data'!",ADDRESS(MATCH($A$6,'2011 Data'!$A$1:$A$30,0),MATCH(VLOOKUP(H$5,'Data Lookup'!$A$1:$C$220,3,FALSE),'2011 Data'!$A$6:$CY$6,0)),":",ADDRESS(MATCH($A$26,'2011 Data'!$A$1:$A$30,0),MATCH(VLOOKUP(H$5,'Data Lookup'!$A$1:$C$220,3,FALSE),'2011 Data'!$A$6:$CY$6,0)))))))</f>
        <v>1724</v>
      </c>
      <c r="I7" s="3">
        <f ca="1">IF($B$3="Count",INDIRECT(CONCATENATE("'2011 Data'!",ADDRESS(MATCH($A7,'2011 Data'!$A$1:$A$30,0),MATCH(VLOOKUP(I$5,'Data Lookup'!$A$1:$C$220,3,FALSE),'2011 Data'!$A$6:$CY$6,0)))),IF($B$3="Percentage",100*INDIRECT(CONCATENATE("'2011 Data'!",ADDRESS(MATCH($A7,'2011 Data'!$A$1:$A$30,0),MATCH(VLOOKUP(I$5,'Data Lookup'!$A$1:$C$220,3,FALSE),'2011 Data'!$A$6:$CY$6,0))))/INDIRECT(CONCATENATE("'2011 Data'!",ADDRESS(MATCH($A7,'2011 Data'!$A$1:$A$30,0),MATCH(VLOOKUP($B$5,'Data Lookup'!$A$1:$C$220,3,FALSE),'2011 Data'!$A$6:$CY$6,0)))),RANK(INDIRECT(CONCATENATE("'2011 Data'!",ADDRESS(MATCH($A7,'2011 Data'!$A$1:$A$30,0),MATCH(VLOOKUP(I$5,'Data Lookup'!$A$1:$C$220,3,FALSE),'2011 Data'!$A$6:$CY$6,0)))),INDIRECT(CONCATENATE("'2011 Data'!",ADDRESS(MATCH($A$6,'2011 Data'!$A$1:$A$30,0),MATCH(VLOOKUP(I$5,'Data Lookup'!$A$1:$C$220,3,FALSE),'2011 Data'!$A$6:$CY$6,0)),":",ADDRESS(MATCH($A$26,'2011 Data'!$A$1:$A$30,0),MATCH(VLOOKUP(I$5,'Data Lookup'!$A$1:$C$220,3,FALSE),'2011 Data'!$A$6:$CY$6,0)))))))</f>
        <v>371</v>
      </c>
      <c r="J7" s="3">
        <f ca="1">IF($B$3="Count",INDIRECT(CONCATENATE("'2011 Data'!",ADDRESS(MATCH($A7,'2011 Data'!$A$1:$A$30,0),MATCH(VLOOKUP(J$5,'Data Lookup'!$A$1:$C$220,3,FALSE),'2011 Data'!$A$6:$CY$6,0)))),IF($B$3="Percentage",100*INDIRECT(CONCATENATE("'2011 Data'!",ADDRESS(MATCH($A7,'2011 Data'!$A$1:$A$30,0),MATCH(VLOOKUP(J$5,'Data Lookup'!$A$1:$C$220,3,FALSE),'2011 Data'!$A$6:$CY$6,0))))/INDIRECT(CONCATENATE("'2011 Data'!",ADDRESS(MATCH($A7,'2011 Data'!$A$1:$A$30,0),MATCH(VLOOKUP($B$5,'Data Lookup'!$A$1:$C$220,3,FALSE),'2011 Data'!$A$6:$CY$6,0)))),RANK(INDIRECT(CONCATENATE("'2011 Data'!",ADDRESS(MATCH($A7,'2011 Data'!$A$1:$A$30,0),MATCH(VLOOKUP(J$5,'Data Lookup'!$A$1:$C$220,3,FALSE),'2011 Data'!$A$6:$CY$6,0)))),INDIRECT(CONCATENATE("'2011 Data'!",ADDRESS(MATCH($A$6,'2011 Data'!$A$1:$A$30,0),MATCH(VLOOKUP(J$5,'Data Lookup'!$A$1:$C$220,3,FALSE),'2011 Data'!$A$6:$CY$6,0)),":",ADDRESS(MATCH($A$26,'2011 Data'!$A$1:$A$30,0),MATCH(VLOOKUP(J$5,'Data Lookup'!$A$1:$C$220,3,FALSE),'2011 Data'!$A$6:$CY$6,0)))))))</f>
        <v>379</v>
      </c>
      <c r="K7" s="3">
        <f ca="1">IF($B$3="Count",INDIRECT(CONCATENATE("'2011 Data'!",ADDRESS(MATCH($A7,'2011 Data'!$A$1:$A$30,0),MATCH(VLOOKUP(K$5,'Data Lookup'!$A$1:$C$220,3,FALSE),'2011 Data'!$A$6:$CY$6,0)))),IF($B$3="Percentage",100*INDIRECT(CONCATENATE("'2011 Data'!",ADDRESS(MATCH($A7,'2011 Data'!$A$1:$A$30,0),MATCH(VLOOKUP(K$5,'Data Lookup'!$A$1:$C$220,3,FALSE),'2011 Data'!$A$6:$CY$6,0))))/INDIRECT(CONCATENATE("'2011 Data'!",ADDRESS(MATCH($A7,'2011 Data'!$A$1:$A$30,0),MATCH(VLOOKUP($B$5,'Data Lookup'!$A$1:$C$220,3,FALSE),'2011 Data'!$A$6:$CY$6,0)))),RANK(INDIRECT(CONCATENATE("'2011 Data'!",ADDRESS(MATCH($A7,'2011 Data'!$A$1:$A$30,0),MATCH(VLOOKUP(K$5,'Data Lookup'!$A$1:$C$220,3,FALSE),'2011 Data'!$A$6:$CY$6,0)))),INDIRECT(CONCATENATE("'2011 Data'!",ADDRESS(MATCH($A$6,'2011 Data'!$A$1:$A$30,0),MATCH(VLOOKUP(K$5,'Data Lookup'!$A$1:$C$220,3,FALSE),'2011 Data'!$A$6:$CY$6,0)),":",ADDRESS(MATCH($A$26,'2011 Data'!$A$1:$A$30,0),MATCH(VLOOKUP(K$5,'Data Lookup'!$A$1:$C$220,3,FALSE),'2011 Data'!$A$6:$CY$6,0)))))))</f>
        <v>593</v>
      </c>
      <c r="L7" s="3">
        <f ca="1">IF($B$3="Count",INDIRECT(CONCATENATE("'2011 Data'!",ADDRESS(MATCH($A7,'2011 Data'!$A$1:$A$30,0),MATCH(VLOOKUP(L$5,'Data Lookup'!$A$1:$C$220,3,FALSE),'2011 Data'!$A$6:$CY$6,0)))),IF($B$3="Percentage",100*INDIRECT(CONCATENATE("'2011 Data'!",ADDRESS(MATCH($A7,'2011 Data'!$A$1:$A$30,0),MATCH(VLOOKUP(L$5,'Data Lookup'!$A$1:$C$220,3,FALSE),'2011 Data'!$A$6:$CY$6,0))))/INDIRECT(CONCATENATE("'2011 Data'!",ADDRESS(MATCH($A7,'2011 Data'!$A$1:$A$30,0),MATCH(VLOOKUP($B$5,'Data Lookup'!$A$1:$C$220,3,FALSE),'2011 Data'!$A$6:$CY$6,0)))),RANK(INDIRECT(CONCATENATE("'2011 Data'!",ADDRESS(MATCH($A7,'2011 Data'!$A$1:$A$30,0),MATCH(VLOOKUP(L$5,'Data Lookup'!$A$1:$C$220,3,FALSE),'2011 Data'!$A$6:$CY$6,0)))),INDIRECT(CONCATENATE("'2011 Data'!",ADDRESS(MATCH($A$6,'2011 Data'!$A$1:$A$30,0),MATCH(VLOOKUP(L$5,'Data Lookup'!$A$1:$C$220,3,FALSE),'2011 Data'!$A$6:$CY$6,0)),":",ADDRESS(MATCH($A$26,'2011 Data'!$A$1:$A$30,0),MATCH(VLOOKUP(L$5,'Data Lookup'!$A$1:$C$220,3,FALSE),'2011 Data'!$A$6:$CY$6,0)))))))</f>
        <v>381</v>
      </c>
      <c r="M7" s="3">
        <f ca="1">IF($B$3="Count",INDIRECT(CONCATENATE("'2011 Data'!",ADDRESS(MATCH($A7,'2011 Data'!$A$1:$A$30,0),MATCH(VLOOKUP(M$5,'Data Lookup'!$A$1:$C$220,3,FALSE),'2011 Data'!$A$6:$CY$6,0)))),IF($B$3="Percentage",100*INDIRECT(CONCATENATE("'2011 Data'!",ADDRESS(MATCH($A7,'2011 Data'!$A$1:$A$30,0),MATCH(VLOOKUP(M$5,'Data Lookup'!$A$1:$C$220,3,FALSE),'2011 Data'!$A$6:$CY$6,0))))/INDIRECT(CONCATENATE("'2011 Data'!",ADDRESS(MATCH($A7,'2011 Data'!$A$1:$A$30,0),MATCH(VLOOKUP($B$5,'Data Lookup'!$A$1:$C$220,3,FALSE),'2011 Data'!$A$6:$CY$6,0)))),RANK(INDIRECT(CONCATENATE("'2011 Data'!",ADDRESS(MATCH($A7,'2011 Data'!$A$1:$A$30,0),MATCH(VLOOKUP(M$5,'Data Lookup'!$A$1:$C$220,3,FALSE),'2011 Data'!$A$6:$CY$6,0)))),INDIRECT(CONCATENATE("'2011 Data'!",ADDRESS(MATCH($A$6,'2011 Data'!$A$1:$A$30,0),MATCH(VLOOKUP(M$5,'Data Lookup'!$A$1:$C$220,3,FALSE),'2011 Data'!$A$6:$CY$6,0)),":",ADDRESS(MATCH($A$26,'2011 Data'!$A$1:$A$30,0),MATCH(VLOOKUP(M$5,'Data Lookup'!$A$1:$C$220,3,FALSE),'2011 Data'!$A$6:$CY$6,0)))))))</f>
        <v>8</v>
      </c>
      <c r="N7" s="3">
        <f ca="1">IF($B$3="Count",INDIRECT(CONCATENATE("'2011 Data'!",ADDRESS(MATCH($A7,'2011 Data'!$A$1:$A$30,0),MATCH(VLOOKUP(N$5,'Data Lookup'!$A$1:$C$220,3,FALSE),'2011 Data'!$A$6:$CY$6,0)))),IF($B$3="Percentage",100*INDIRECT(CONCATENATE("'2011 Data'!",ADDRESS(MATCH($A7,'2011 Data'!$A$1:$A$30,0),MATCH(VLOOKUP(N$5,'Data Lookup'!$A$1:$C$220,3,FALSE),'2011 Data'!$A$6:$CY$6,0))))/INDIRECT(CONCATENATE("'2011 Data'!",ADDRESS(MATCH($A7,'2011 Data'!$A$1:$A$30,0),MATCH(VLOOKUP($B$5,'Data Lookup'!$A$1:$C$220,3,FALSE),'2011 Data'!$A$6:$CY$6,0)))),RANK(INDIRECT(CONCATENATE("'2011 Data'!",ADDRESS(MATCH($A7,'2011 Data'!$A$1:$A$30,0),MATCH(VLOOKUP(N$5,'Data Lookup'!$A$1:$C$220,3,FALSE),'2011 Data'!$A$6:$CY$6,0)))),INDIRECT(CONCATENATE("'2011 Data'!",ADDRESS(MATCH($A$6,'2011 Data'!$A$1:$A$30,0),MATCH(VLOOKUP(N$5,'Data Lookup'!$A$1:$C$220,3,FALSE),'2011 Data'!$A$6:$CY$6,0)),":",ADDRESS(MATCH($A$26,'2011 Data'!$A$1:$A$30,0),MATCH(VLOOKUP(N$5,'Data Lookup'!$A$1:$C$220,3,FALSE),'2011 Data'!$A$6:$CY$6,0)))))))</f>
        <v>8</v>
      </c>
      <c r="O7" s="3">
        <f ca="1">IF($B$3="Count",INDIRECT(CONCATENATE("'2011 Data'!",ADDRESS(MATCH($A7,'2011 Data'!$A$1:$A$30,0),MATCH(VLOOKUP(O$5,'Data Lookup'!$A$1:$C$220,3,FALSE),'2011 Data'!$A$6:$CY$6,0)))),IF($B$3="Percentage",100*INDIRECT(CONCATENATE("'2011 Data'!",ADDRESS(MATCH($A7,'2011 Data'!$A$1:$A$30,0),MATCH(VLOOKUP(O$5,'Data Lookup'!$A$1:$C$220,3,FALSE),'2011 Data'!$A$6:$CY$6,0))))/INDIRECT(CONCATENATE("'2011 Data'!",ADDRESS(MATCH($A7,'2011 Data'!$A$1:$A$30,0),MATCH(VLOOKUP($B$5,'Data Lookup'!$A$1:$C$220,3,FALSE),'2011 Data'!$A$6:$CY$6,0)))),RANK(INDIRECT(CONCATENATE("'2011 Data'!",ADDRESS(MATCH($A7,'2011 Data'!$A$1:$A$30,0),MATCH(VLOOKUP(O$5,'Data Lookup'!$A$1:$C$220,3,FALSE),'2011 Data'!$A$6:$CY$6,0)))),INDIRECT(CONCATENATE("'2011 Data'!",ADDRESS(MATCH($A$6,'2011 Data'!$A$1:$A$30,0),MATCH(VLOOKUP(O$5,'Data Lookup'!$A$1:$C$220,3,FALSE),'2011 Data'!$A$6:$CY$6,0)),":",ADDRESS(MATCH($A$26,'2011 Data'!$A$1:$A$30,0),MATCH(VLOOKUP(O$5,'Data Lookup'!$A$1:$C$220,3,FALSE),'2011 Data'!$A$6:$CY$6,0)))))))</f>
        <v>0</v>
      </c>
      <c r="P7" s="3">
        <f ca="1">IF($B$3="Count",INDIRECT(CONCATENATE("'2011 Data'!",ADDRESS(MATCH($A7,'2011 Data'!$A$1:$A$30,0),MATCH(VLOOKUP(P$5,'Data Lookup'!$A$1:$C$220,3,FALSE),'2011 Data'!$A$6:$CY$6,0)))),IF($B$3="Percentage",100*INDIRECT(CONCATENATE("'2011 Data'!",ADDRESS(MATCH($A7,'2011 Data'!$A$1:$A$30,0),MATCH(VLOOKUP(P$5,'Data Lookup'!$A$1:$C$220,3,FALSE),'2011 Data'!$A$6:$CY$6,0))))/INDIRECT(CONCATENATE("'2011 Data'!",ADDRESS(MATCH($A7,'2011 Data'!$A$1:$A$30,0),MATCH(VLOOKUP($B$5,'Data Lookup'!$A$1:$C$220,3,FALSE),'2011 Data'!$A$6:$CY$6,0)))),RANK(INDIRECT(CONCATENATE("'2011 Data'!",ADDRESS(MATCH($A7,'2011 Data'!$A$1:$A$30,0),MATCH(VLOOKUP(P$5,'Data Lookup'!$A$1:$C$220,3,FALSE),'2011 Data'!$A$6:$CY$6,0)))),INDIRECT(CONCATENATE("'2011 Data'!",ADDRESS(MATCH($A$6,'2011 Data'!$A$1:$A$30,0),MATCH(VLOOKUP(P$5,'Data Lookup'!$A$1:$C$220,3,FALSE),'2011 Data'!$A$6:$CY$6,0)),":",ADDRESS(MATCH($A$26,'2011 Data'!$A$1:$A$30,0),MATCH(VLOOKUP(P$5,'Data Lookup'!$A$1:$C$220,3,FALSE),'2011 Data'!$A$6:$CY$6,0)))))))</f>
        <v>0</v>
      </c>
      <c r="Q7" s="3">
        <f ca="1">IF($B$3="Count",INDIRECT(CONCATENATE("'2011 Data'!",ADDRESS(MATCH($A7,'2011 Data'!$A$1:$A$30,0),MATCH(VLOOKUP(Q$5,'Data Lookup'!$A$1:$C$220,3,FALSE),'2011 Data'!$A$6:$CY$6,0)))),IF($B$3="Percentage",100*INDIRECT(CONCATENATE("'2011 Data'!",ADDRESS(MATCH($A7,'2011 Data'!$A$1:$A$30,0),MATCH(VLOOKUP(Q$5,'Data Lookup'!$A$1:$C$220,3,FALSE),'2011 Data'!$A$6:$CY$6,0))))/INDIRECT(CONCATENATE("'2011 Data'!",ADDRESS(MATCH($A7,'2011 Data'!$A$1:$A$30,0),MATCH(VLOOKUP($B$5,'Data Lookup'!$A$1:$C$220,3,FALSE),'2011 Data'!$A$6:$CY$6,0)))),RANK(INDIRECT(CONCATENATE("'2011 Data'!",ADDRESS(MATCH($A7,'2011 Data'!$A$1:$A$30,0),MATCH(VLOOKUP(Q$5,'Data Lookup'!$A$1:$C$220,3,FALSE),'2011 Data'!$A$6:$CY$6,0)))),INDIRECT(CONCATENATE("'2011 Data'!",ADDRESS(MATCH($A$6,'2011 Data'!$A$1:$A$30,0),MATCH(VLOOKUP(Q$5,'Data Lookup'!$A$1:$C$220,3,FALSE),'2011 Data'!$A$6:$CY$6,0)),":",ADDRESS(MATCH($A$26,'2011 Data'!$A$1:$A$30,0),MATCH(VLOOKUP(Q$5,'Data Lookup'!$A$1:$C$220,3,FALSE),'2011 Data'!$A$6:$CY$6,0)))))))</f>
        <v>0</v>
      </c>
      <c r="R7" s="3">
        <f ca="1">IF($B$3="Count",INDIRECT(CONCATENATE("'2011 Data'!",ADDRESS(MATCH($A7,'2011 Data'!$A$1:$A$30,0),MATCH(VLOOKUP(R$5,'Data Lookup'!$A$1:$C$220,3,FALSE),'2011 Data'!$A$6:$CY$6,0)))),IF($B$3="Percentage",100*INDIRECT(CONCATENATE("'2011 Data'!",ADDRESS(MATCH($A7,'2011 Data'!$A$1:$A$30,0),MATCH(VLOOKUP(R$5,'Data Lookup'!$A$1:$C$220,3,FALSE),'2011 Data'!$A$6:$CY$6,0))))/INDIRECT(CONCATENATE("'2011 Data'!",ADDRESS(MATCH($A7,'2011 Data'!$A$1:$A$30,0),MATCH(VLOOKUP($B$5,'Data Lookup'!$A$1:$C$220,3,FALSE),'2011 Data'!$A$6:$CY$6,0)))),RANK(INDIRECT(CONCATENATE("'2011 Data'!",ADDRESS(MATCH($A7,'2011 Data'!$A$1:$A$30,0),MATCH(VLOOKUP(R$5,'Data Lookup'!$A$1:$C$220,3,FALSE),'2011 Data'!$A$6:$CY$6,0)))),INDIRECT(CONCATENATE("'2011 Data'!",ADDRESS(MATCH($A$6,'2011 Data'!$A$1:$A$30,0),MATCH(VLOOKUP(R$5,'Data Lookup'!$A$1:$C$220,3,FALSE),'2011 Data'!$A$6:$CY$6,0)),":",ADDRESS(MATCH($A$26,'2011 Data'!$A$1:$A$30,0),MATCH(VLOOKUP(R$5,'Data Lookup'!$A$1:$C$220,3,FALSE),'2011 Data'!$A$6:$CY$6,0)))))))</f>
        <v>215</v>
      </c>
      <c r="S7" s="3">
        <f ca="1">IF($B$3="Count",INDIRECT(CONCATENATE("'2011 Data'!",ADDRESS(MATCH($A7,'2011 Data'!$A$1:$A$30,0),MATCH(VLOOKUP(S$5,'Data Lookup'!$A$1:$C$220,3,FALSE),'2011 Data'!$A$6:$CY$6,0)))),IF($B$3="Percentage",100*INDIRECT(CONCATENATE("'2011 Data'!",ADDRESS(MATCH($A7,'2011 Data'!$A$1:$A$30,0),MATCH(VLOOKUP(S$5,'Data Lookup'!$A$1:$C$220,3,FALSE),'2011 Data'!$A$6:$CY$6,0))))/INDIRECT(CONCATENATE("'2011 Data'!",ADDRESS(MATCH($A7,'2011 Data'!$A$1:$A$30,0),MATCH(VLOOKUP($B$5,'Data Lookup'!$A$1:$C$220,3,FALSE),'2011 Data'!$A$6:$CY$6,0)))),RANK(INDIRECT(CONCATENATE("'2011 Data'!",ADDRESS(MATCH($A7,'2011 Data'!$A$1:$A$30,0),MATCH(VLOOKUP(S$5,'Data Lookup'!$A$1:$C$220,3,FALSE),'2011 Data'!$A$6:$CY$6,0)))),INDIRECT(CONCATENATE("'2011 Data'!",ADDRESS(MATCH($A$6,'2011 Data'!$A$1:$A$30,0),MATCH(VLOOKUP(S$5,'Data Lookup'!$A$1:$C$220,3,FALSE),'2011 Data'!$A$6:$CY$6,0)),":",ADDRESS(MATCH($A$26,'2011 Data'!$A$1:$A$30,0),MATCH(VLOOKUP(S$5,'Data Lookup'!$A$1:$C$220,3,FALSE),'2011 Data'!$A$6:$CY$6,0)))))))</f>
        <v>96</v>
      </c>
      <c r="T7" s="3">
        <f ca="1">IF($B$3="Count",INDIRECT(CONCATENATE("'2011 Data'!",ADDRESS(MATCH($A7,'2011 Data'!$A$1:$A$30,0),MATCH(VLOOKUP(T$5,'Data Lookup'!$A$1:$C$220,3,FALSE),'2011 Data'!$A$6:$CY$6,0)))),IF($B$3="Percentage",100*INDIRECT(CONCATENATE("'2011 Data'!",ADDRESS(MATCH($A7,'2011 Data'!$A$1:$A$30,0),MATCH(VLOOKUP(T$5,'Data Lookup'!$A$1:$C$220,3,FALSE),'2011 Data'!$A$6:$CY$6,0))))/INDIRECT(CONCATENATE("'2011 Data'!",ADDRESS(MATCH($A7,'2011 Data'!$A$1:$A$30,0),MATCH(VLOOKUP($B$5,'Data Lookup'!$A$1:$C$220,3,FALSE),'2011 Data'!$A$6:$CY$6,0)))),RANK(INDIRECT(CONCATENATE("'2011 Data'!",ADDRESS(MATCH($A7,'2011 Data'!$A$1:$A$30,0),MATCH(VLOOKUP(T$5,'Data Lookup'!$A$1:$C$220,3,FALSE),'2011 Data'!$A$6:$CY$6,0)))),INDIRECT(CONCATENATE("'2011 Data'!",ADDRESS(MATCH($A$6,'2011 Data'!$A$1:$A$30,0),MATCH(VLOOKUP(T$5,'Data Lookup'!$A$1:$C$220,3,FALSE),'2011 Data'!$A$6:$CY$6,0)),":",ADDRESS(MATCH($A$26,'2011 Data'!$A$1:$A$30,0),MATCH(VLOOKUP(T$5,'Data Lookup'!$A$1:$C$220,3,FALSE),'2011 Data'!$A$6:$CY$6,0)))))))</f>
        <v>43</v>
      </c>
      <c r="U7" s="3">
        <f ca="1">IF($B$3="Count",INDIRECT(CONCATENATE("'2011 Data'!",ADDRESS(MATCH($A7,'2011 Data'!$A$1:$A$30,0),MATCH(VLOOKUP(U$5,'Data Lookup'!$A$1:$C$220,3,FALSE),'2011 Data'!$A$6:$CY$6,0)))),IF($B$3="Percentage",100*INDIRECT(CONCATENATE("'2011 Data'!",ADDRESS(MATCH($A7,'2011 Data'!$A$1:$A$30,0),MATCH(VLOOKUP(U$5,'Data Lookup'!$A$1:$C$220,3,FALSE),'2011 Data'!$A$6:$CY$6,0))))/INDIRECT(CONCATENATE("'2011 Data'!",ADDRESS(MATCH($A7,'2011 Data'!$A$1:$A$30,0),MATCH(VLOOKUP($B$5,'Data Lookup'!$A$1:$C$220,3,FALSE),'2011 Data'!$A$6:$CY$6,0)))),RANK(INDIRECT(CONCATENATE("'2011 Data'!",ADDRESS(MATCH($A7,'2011 Data'!$A$1:$A$30,0),MATCH(VLOOKUP(U$5,'Data Lookup'!$A$1:$C$220,3,FALSE),'2011 Data'!$A$6:$CY$6,0)))),INDIRECT(CONCATENATE("'2011 Data'!",ADDRESS(MATCH($A$6,'2011 Data'!$A$1:$A$30,0),MATCH(VLOOKUP(U$5,'Data Lookup'!$A$1:$C$220,3,FALSE),'2011 Data'!$A$6:$CY$6,0)),":",ADDRESS(MATCH($A$26,'2011 Data'!$A$1:$A$30,0),MATCH(VLOOKUP(U$5,'Data Lookup'!$A$1:$C$220,3,FALSE),'2011 Data'!$A$6:$CY$6,0)))))))</f>
        <v>54</v>
      </c>
      <c r="V7" s="3">
        <f ca="1">IF($B$3="Count",INDIRECT(CONCATENATE("'2011 Data'!",ADDRESS(MATCH($A7,'2011 Data'!$A$1:$A$30,0),MATCH(VLOOKUP(V$5,'Data Lookup'!$A$1:$C$220,3,FALSE),'2011 Data'!$A$6:$CY$6,0)))),IF($B$3="Percentage",100*INDIRECT(CONCATENATE("'2011 Data'!",ADDRESS(MATCH($A7,'2011 Data'!$A$1:$A$30,0),MATCH(VLOOKUP(V$5,'Data Lookup'!$A$1:$C$220,3,FALSE),'2011 Data'!$A$6:$CY$6,0))))/INDIRECT(CONCATENATE("'2011 Data'!",ADDRESS(MATCH($A7,'2011 Data'!$A$1:$A$30,0),MATCH(VLOOKUP($B$5,'Data Lookup'!$A$1:$C$220,3,FALSE),'2011 Data'!$A$6:$CY$6,0)))),RANK(INDIRECT(CONCATENATE("'2011 Data'!",ADDRESS(MATCH($A7,'2011 Data'!$A$1:$A$30,0),MATCH(VLOOKUP(V$5,'Data Lookup'!$A$1:$C$220,3,FALSE),'2011 Data'!$A$6:$CY$6,0)))),INDIRECT(CONCATENATE("'2011 Data'!",ADDRESS(MATCH($A$6,'2011 Data'!$A$1:$A$30,0),MATCH(VLOOKUP(V$5,'Data Lookup'!$A$1:$C$220,3,FALSE),'2011 Data'!$A$6:$CY$6,0)),":",ADDRESS(MATCH($A$26,'2011 Data'!$A$1:$A$30,0),MATCH(VLOOKUP(V$5,'Data Lookup'!$A$1:$C$220,3,FALSE),'2011 Data'!$A$6:$CY$6,0)))))))</f>
        <v>22</v>
      </c>
      <c r="W7" s="3">
        <f ca="1">IF($B$3="Count",INDIRECT(CONCATENATE("'2011 Data'!",ADDRESS(MATCH($A7,'2011 Data'!$A$1:$A$30,0),MATCH(VLOOKUP(W$5,'Data Lookup'!$A$1:$C$220,3,FALSE),'2011 Data'!$A$6:$CY$6,0)))),IF($B$3="Percentage",100*INDIRECT(CONCATENATE("'2011 Data'!",ADDRESS(MATCH($A7,'2011 Data'!$A$1:$A$30,0),MATCH(VLOOKUP(W$5,'Data Lookup'!$A$1:$C$220,3,FALSE),'2011 Data'!$A$6:$CY$6,0))))/INDIRECT(CONCATENATE("'2011 Data'!",ADDRESS(MATCH($A7,'2011 Data'!$A$1:$A$30,0),MATCH(VLOOKUP($B$5,'Data Lookup'!$A$1:$C$220,3,FALSE),'2011 Data'!$A$6:$CY$6,0)))),RANK(INDIRECT(CONCATENATE("'2011 Data'!",ADDRESS(MATCH($A7,'2011 Data'!$A$1:$A$30,0),MATCH(VLOOKUP(W$5,'Data Lookup'!$A$1:$C$220,3,FALSE),'2011 Data'!$A$6:$CY$6,0)))),INDIRECT(CONCATENATE("'2011 Data'!",ADDRESS(MATCH($A$6,'2011 Data'!$A$1:$A$30,0),MATCH(VLOOKUP(W$5,'Data Lookup'!$A$1:$C$220,3,FALSE),'2011 Data'!$A$6:$CY$6,0)),":",ADDRESS(MATCH($A$26,'2011 Data'!$A$1:$A$30,0),MATCH(VLOOKUP(W$5,'Data Lookup'!$A$1:$C$220,3,FALSE),'2011 Data'!$A$6:$CY$6,0)))))))</f>
        <v>761</v>
      </c>
      <c r="X7" s="3">
        <f ca="1">IF($B$3="Count",INDIRECT(CONCATENATE("'2011 Data'!",ADDRESS(MATCH($A7,'2011 Data'!$A$1:$A$30,0),MATCH(VLOOKUP(X$5,'Data Lookup'!$A$1:$C$220,3,FALSE),'2011 Data'!$A$6:$CY$6,0)))),IF($B$3="Percentage",100*INDIRECT(CONCATENATE("'2011 Data'!",ADDRESS(MATCH($A7,'2011 Data'!$A$1:$A$30,0),MATCH(VLOOKUP(X$5,'Data Lookup'!$A$1:$C$220,3,FALSE),'2011 Data'!$A$6:$CY$6,0))))/INDIRECT(CONCATENATE("'2011 Data'!",ADDRESS(MATCH($A7,'2011 Data'!$A$1:$A$30,0),MATCH(VLOOKUP($B$5,'Data Lookup'!$A$1:$C$220,3,FALSE),'2011 Data'!$A$6:$CY$6,0)))),RANK(INDIRECT(CONCATENATE("'2011 Data'!",ADDRESS(MATCH($A7,'2011 Data'!$A$1:$A$30,0),MATCH(VLOOKUP(X$5,'Data Lookup'!$A$1:$C$220,3,FALSE),'2011 Data'!$A$6:$CY$6,0)))),INDIRECT(CONCATENATE("'2011 Data'!",ADDRESS(MATCH($A$6,'2011 Data'!$A$1:$A$30,0),MATCH(VLOOKUP(X$5,'Data Lookup'!$A$1:$C$220,3,FALSE),'2011 Data'!$A$6:$CY$6,0)),":",ADDRESS(MATCH($A$26,'2011 Data'!$A$1:$A$30,0),MATCH(VLOOKUP(X$5,'Data Lookup'!$A$1:$C$220,3,FALSE),'2011 Data'!$A$6:$CY$6,0)))))))</f>
        <v>258</v>
      </c>
      <c r="Y7" s="3">
        <f ca="1">IF($B$3="Count",INDIRECT(CONCATENATE("'2011 Data'!",ADDRESS(MATCH($A7,'2011 Data'!$A$1:$A$30,0),MATCH(VLOOKUP(Y$5,'Data Lookup'!$A$1:$C$220,3,FALSE),'2011 Data'!$A$6:$CY$6,0)))),IF($B$3="Percentage",100*INDIRECT(CONCATENATE("'2011 Data'!",ADDRESS(MATCH($A7,'2011 Data'!$A$1:$A$30,0),MATCH(VLOOKUP(Y$5,'Data Lookup'!$A$1:$C$220,3,FALSE),'2011 Data'!$A$6:$CY$6,0))))/INDIRECT(CONCATENATE("'2011 Data'!",ADDRESS(MATCH($A7,'2011 Data'!$A$1:$A$30,0),MATCH(VLOOKUP($B$5,'Data Lookup'!$A$1:$C$220,3,FALSE),'2011 Data'!$A$6:$CY$6,0)))),RANK(INDIRECT(CONCATENATE("'2011 Data'!",ADDRESS(MATCH($A7,'2011 Data'!$A$1:$A$30,0),MATCH(VLOOKUP(Y$5,'Data Lookup'!$A$1:$C$220,3,FALSE),'2011 Data'!$A$6:$CY$6,0)))),INDIRECT(CONCATENATE("'2011 Data'!",ADDRESS(MATCH($A$6,'2011 Data'!$A$1:$A$30,0),MATCH(VLOOKUP(Y$5,'Data Lookup'!$A$1:$C$220,3,FALSE),'2011 Data'!$A$6:$CY$6,0)),":",ADDRESS(MATCH($A$26,'2011 Data'!$A$1:$A$30,0),MATCH(VLOOKUP(Y$5,'Data Lookup'!$A$1:$C$220,3,FALSE),'2011 Data'!$A$6:$CY$6,0)))))))</f>
        <v>226</v>
      </c>
      <c r="Z7" s="3">
        <f ca="1">IF($B$3="Count",INDIRECT(CONCATENATE("'2011 Data'!",ADDRESS(MATCH($A7,'2011 Data'!$A$1:$A$30,0),MATCH(VLOOKUP(Z$5,'Data Lookup'!$A$1:$C$220,3,FALSE),'2011 Data'!$A$6:$CY$6,0)))),IF($B$3="Percentage",100*INDIRECT(CONCATENATE("'2011 Data'!",ADDRESS(MATCH($A7,'2011 Data'!$A$1:$A$30,0),MATCH(VLOOKUP(Z$5,'Data Lookup'!$A$1:$C$220,3,FALSE),'2011 Data'!$A$6:$CY$6,0))))/INDIRECT(CONCATENATE("'2011 Data'!",ADDRESS(MATCH($A7,'2011 Data'!$A$1:$A$30,0),MATCH(VLOOKUP($B$5,'Data Lookup'!$A$1:$C$220,3,FALSE),'2011 Data'!$A$6:$CY$6,0)))),RANK(INDIRECT(CONCATENATE("'2011 Data'!",ADDRESS(MATCH($A7,'2011 Data'!$A$1:$A$30,0),MATCH(VLOOKUP(Z$5,'Data Lookup'!$A$1:$C$220,3,FALSE),'2011 Data'!$A$6:$CY$6,0)))),INDIRECT(CONCATENATE("'2011 Data'!",ADDRESS(MATCH($A$6,'2011 Data'!$A$1:$A$30,0),MATCH(VLOOKUP(Z$5,'Data Lookup'!$A$1:$C$220,3,FALSE),'2011 Data'!$A$6:$CY$6,0)),":",ADDRESS(MATCH($A$26,'2011 Data'!$A$1:$A$30,0),MATCH(VLOOKUP(Z$5,'Data Lookup'!$A$1:$C$220,3,FALSE),'2011 Data'!$A$6:$CY$6,0)))))))</f>
        <v>277</v>
      </c>
      <c r="AA7" s="3">
        <f ca="1">IF($B$3="Count",INDIRECT(CONCATENATE("'2011 Data'!",ADDRESS(MATCH($A7,'2011 Data'!$A$1:$A$30,0),MATCH(VLOOKUP(AA$5,'Data Lookup'!$A$1:$C$220,3,FALSE),'2011 Data'!$A$6:$CY$6,0)))),IF($B$3="Percentage",100*INDIRECT(CONCATENATE("'2011 Data'!",ADDRESS(MATCH($A7,'2011 Data'!$A$1:$A$30,0),MATCH(VLOOKUP(AA$5,'Data Lookup'!$A$1:$C$220,3,FALSE),'2011 Data'!$A$6:$CY$6,0))))/INDIRECT(CONCATENATE("'2011 Data'!",ADDRESS(MATCH($A7,'2011 Data'!$A$1:$A$30,0),MATCH(VLOOKUP($B$5,'Data Lookup'!$A$1:$C$220,3,FALSE),'2011 Data'!$A$6:$CY$6,0)))),RANK(INDIRECT(CONCATENATE("'2011 Data'!",ADDRESS(MATCH($A7,'2011 Data'!$A$1:$A$30,0),MATCH(VLOOKUP(AA$5,'Data Lookup'!$A$1:$C$220,3,FALSE),'2011 Data'!$A$6:$CY$6,0)))),INDIRECT(CONCATENATE("'2011 Data'!",ADDRESS(MATCH($A$6,'2011 Data'!$A$1:$A$30,0),MATCH(VLOOKUP(AA$5,'Data Lookup'!$A$1:$C$220,3,FALSE),'2011 Data'!$A$6:$CY$6,0)),":",ADDRESS(MATCH($A$26,'2011 Data'!$A$1:$A$30,0),MATCH(VLOOKUP(AA$5,'Data Lookup'!$A$1:$C$220,3,FALSE),'2011 Data'!$A$6:$CY$6,0)))))))</f>
        <v>1046</v>
      </c>
      <c r="AB7" s="3">
        <f ca="1">IF($B$3="Count",INDIRECT(CONCATENATE("'2011 Data'!",ADDRESS(MATCH($A7,'2011 Data'!$A$1:$A$30,0),MATCH(VLOOKUP(AB$5,'Data Lookup'!$A$1:$C$220,3,FALSE),'2011 Data'!$A$6:$CY$6,0)))),IF($B$3="Percentage",100*INDIRECT(CONCATENATE("'2011 Data'!",ADDRESS(MATCH($A7,'2011 Data'!$A$1:$A$30,0),MATCH(VLOOKUP(AB$5,'Data Lookup'!$A$1:$C$220,3,FALSE),'2011 Data'!$A$6:$CY$6,0))))/INDIRECT(CONCATENATE("'2011 Data'!",ADDRESS(MATCH($A7,'2011 Data'!$A$1:$A$30,0),MATCH(VLOOKUP($B$5,'Data Lookup'!$A$1:$C$220,3,FALSE),'2011 Data'!$A$6:$CY$6,0)))),RANK(INDIRECT(CONCATENATE("'2011 Data'!",ADDRESS(MATCH($A7,'2011 Data'!$A$1:$A$30,0),MATCH(VLOOKUP(AB$5,'Data Lookup'!$A$1:$C$220,3,FALSE),'2011 Data'!$A$6:$CY$6,0)))),INDIRECT(CONCATENATE("'2011 Data'!",ADDRESS(MATCH($A$6,'2011 Data'!$A$1:$A$30,0),MATCH(VLOOKUP(AB$5,'Data Lookup'!$A$1:$C$220,3,FALSE),'2011 Data'!$A$6:$CY$6,0)),":",ADDRESS(MATCH($A$26,'2011 Data'!$A$1:$A$30,0),MATCH(VLOOKUP(AB$5,'Data Lookup'!$A$1:$C$220,3,FALSE),'2011 Data'!$A$6:$CY$6,0)))))))</f>
        <v>204</v>
      </c>
      <c r="AC7" s="3">
        <f ca="1">IF($B$3="Count",INDIRECT(CONCATENATE("'2011 Data'!",ADDRESS(MATCH($A7,'2011 Data'!$A$1:$A$30,0),MATCH(VLOOKUP(AC$5,'Data Lookup'!$A$1:$C$220,3,FALSE),'2011 Data'!$A$6:$CY$6,0)))),IF($B$3="Percentage",100*INDIRECT(CONCATENATE("'2011 Data'!",ADDRESS(MATCH($A7,'2011 Data'!$A$1:$A$30,0),MATCH(VLOOKUP(AC$5,'Data Lookup'!$A$1:$C$220,3,FALSE),'2011 Data'!$A$6:$CY$6,0))))/INDIRECT(CONCATENATE("'2011 Data'!",ADDRESS(MATCH($A7,'2011 Data'!$A$1:$A$30,0),MATCH(VLOOKUP($B$5,'Data Lookup'!$A$1:$C$220,3,FALSE),'2011 Data'!$A$6:$CY$6,0)))),RANK(INDIRECT(CONCATENATE("'2011 Data'!",ADDRESS(MATCH($A7,'2011 Data'!$A$1:$A$30,0),MATCH(VLOOKUP(AC$5,'Data Lookup'!$A$1:$C$220,3,FALSE),'2011 Data'!$A$6:$CY$6,0)))),INDIRECT(CONCATENATE("'2011 Data'!",ADDRESS(MATCH($A$6,'2011 Data'!$A$1:$A$30,0),MATCH(VLOOKUP(AC$5,'Data Lookup'!$A$1:$C$220,3,FALSE),'2011 Data'!$A$6:$CY$6,0)),":",ADDRESS(MATCH($A$26,'2011 Data'!$A$1:$A$30,0),MATCH(VLOOKUP(AC$5,'Data Lookup'!$A$1:$C$220,3,FALSE),'2011 Data'!$A$6:$CY$6,0)))))))</f>
        <v>259</v>
      </c>
      <c r="AD7" s="3">
        <f ca="1">IF($B$3="Count",INDIRECT(CONCATENATE("'2011 Data'!",ADDRESS(MATCH($A7,'2011 Data'!$A$1:$A$30,0),MATCH(VLOOKUP(AD$5,'Data Lookup'!$A$1:$C$220,3,FALSE),'2011 Data'!$A$6:$CY$6,0)))),IF($B$3="Percentage",100*INDIRECT(CONCATENATE("'2011 Data'!",ADDRESS(MATCH($A7,'2011 Data'!$A$1:$A$30,0),MATCH(VLOOKUP(AD$5,'Data Lookup'!$A$1:$C$220,3,FALSE),'2011 Data'!$A$6:$CY$6,0))))/INDIRECT(CONCATENATE("'2011 Data'!",ADDRESS(MATCH($A7,'2011 Data'!$A$1:$A$30,0),MATCH(VLOOKUP($B$5,'Data Lookup'!$A$1:$C$220,3,FALSE),'2011 Data'!$A$6:$CY$6,0)))),RANK(INDIRECT(CONCATENATE("'2011 Data'!",ADDRESS(MATCH($A7,'2011 Data'!$A$1:$A$30,0),MATCH(VLOOKUP(AD$5,'Data Lookup'!$A$1:$C$220,3,FALSE),'2011 Data'!$A$6:$CY$6,0)))),INDIRECT(CONCATENATE("'2011 Data'!",ADDRESS(MATCH($A$6,'2011 Data'!$A$1:$A$30,0),MATCH(VLOOKUP(AD$5,'Data Lookup'!$A$1:$C$220,3,FALSE),'2011 Data'!$A$6:$CY$6,0)),":",ADDRESS(MATCH($A$26,'2011 Data'!$A$1:$A$30,0),MATCH(VLOOKUP(AD$5,'Data Lookup'!$A$1:$C$220,3,FALSE),'2011 Data'!$A$6:$CY$6,0)))))))</f>
        <v>36</v>
      </c>
      <c r="AE7" s="3">
        <f ca="1">IF($B$3="Count",INDIRECT(CONCATENATE("'2011 Data'!",ADDRESS(MATCH($A7,'2011 Data'!$A$1:$A$30,0),MATCH(VLOOKUP(AE$5,'Data Lookup'!$A$1:$C$220,3,FALSE),'2011 Data'!$A$6:$CY$6,0)))),IF($B$3="Percentage",100*INDIRECT(CONCATENATE("'2011 Data'!",ADDRESS(MATCH($A7,'2011 Data'!$A$1:$A$30,0),MATCH(VLOOKUP(AE$5,'Data Lookup'!$A$1:$C$220,3,FALSE),'2011 Data'!$A$6:$CY$6,0))))/INDIRECT(CONCATENATE("'2011 Data'!",ADDRESS(MATCH($A7,'2011 Data'!$A$1:$A$30,0),MATCH(VLOOKUP($B$5,'Data Lookup'!$A$1:$C$220,3,FALSE),'2011 Data'!$A$6:$CY$6,0)))),RANK(INDIRECT(CONCATENATE("'2011 Data'!",ADDRESS(MATCH($A7,'2011 Data'!$A$1:$A$30,0),MATCH(VLOOKUP(AE$5,'Data Lookup'!$A$1:$C$220,3,FALSE),'2011 Data'!$A$6:$CY$6,0)))),INDIRECT(CONCATENATE("'2011 Data'!",ADDRESS(MATCH($A$6,'2011 Data'!$A$1:$A$30,0),MATCH(VLOOKUP(AE$5,'Data Lookup'!$A$1:$C$220,3,FALSE),'2011 Data'!$A$6:$CY$6,0)),":",ADDRESS(MATCH($A$26,'2011 Data'!$A$1:$A$30,0),MATCH(VLOOKUP(AE$5,'Data Lookup'!$A$1:$C$220,3,FALSE),'2011 Data'!$A$6:$CY$6,0)))))))</f>
        <v>23</v>
      </c>
      <c r="AF7" s="3">
        <f ca="1">IF($B$3="Count",INDIRECT(CONCATENATE("'2011 Data'!",ADDRESS(MATCH($A7,'2011 Data'!$A$1:$A$30,0),MATCH(VLOOKUP(AF$5,'Data Lookup'!$A$1:$C$220,3,FALSE),'2011 Data'!$A$6:$CY$6,0)))),IF($B$3="Percentage",100*INDIRECT(CONCATENATE("'2011 Data'!",ADDRESS(MATCH($A7,'2011 Data'!$A$1:$A$30,0),MATCH(VLOOKUP(AF$5,'Data Lookup'!$A$1:$C$220,3,FALSE),'2011 Data'!$A$6:$CY$6,0))))/INDIRECT(CONCATENATE("'2011 Data'!",ADDRESS(MATCH($A7,'2011 Data'!$A$1:$A$30,0),MATCH(VLOOKUP($B$5,'Data Lookup'!$A$1:$C$220,3,FALSE),'2011 Data'!$A$6:$CY$6,0)))),RANK(INDIRECT(CONCATENATE("'2011 Data'!",ADDRESS(MATCH($A7,'2011 Data'!$A$1:$A$30,0),MATCH(VLOOKUP(AF$5,'Data Lookup'!$A$1:$C$220,3,FALSE),'2011 Data'!$A$6:$CY$6,0)))),INDIRECT(CONCATENATE("'2011 Data'!",ADDRESS(MATCH($A$6,'2011 Data'!$A$1:$A$30,0),MATCH(VLOOKUP(AF$5,'Data Lookup'!$A$1:$C$220,3,FALSE),'2011 Data'!$A$6:$CY$6,0)),":",ADDRESS(MATCH($A$26,'2011 Data'!$A$1:$A$30,0),MATCH(VLOOKUP(AF$5,'Data Lookup'!$A$1:$C$220,3,FALSE),'2011 Data'!$A$6:$CY$6,0)))))))</f>
        <v>524</v>
      </c>
    </row>
    <row r="8" spans="1:32" x14ac:dyDescent="0.35">
      <c r="A8" s="3" t="s">
        <v>3</v>
      </c>
      <c r="B8" s="3">
        <f ca="1">IF($B$3="Count",INDIRECT(CONCATENATE("'2011 Data'!",ADDRESS(MATCH($A8,'2011 Data'!$A$1:$A$30,0),MATCH(VLOOKUP(B$5,'Data Lookup'!$A$1:$C$220,3,FALSE),'2011 Data'!$A$6:$CY$6,0)))),IF($B$3="Percentage",100*INDIRECT(CONCATENATE("'2011 Data'!",ADDRESS(MATCH($A8,'2011 Data'!$A$1:$A$30,0),MATCH(VLOOKUP(B$5,'Data Lookup'!$A$1:$C$220,3,FALSE),'2011 Data'!$A$6:$CY$6,0))))/INDIRECT(CONCATENATE("'2011 Data'!",ADDRESS(MATCH($A8,'2011 Data'!$A$1:$A$30,0),MATCH(VLOOKUP($B$5,'Data Lookup'!$A$1:$C$220,3,FALSE),'2011 Data'!$A$6:$CY$6,0)))),RANK(INDIRECT(CONCATENATE("'2011 Data'!",ADDRESS(MATCH($A8,'2011 Data'!$A$1:$A$30,0),MATCH(VLOOKUP(B$5,'Data Lookup'!$A$1:$C$220,3,FALSE),'2011 Data'!$A$6:$CY$6,0)))),INDIRECT(CONCATENATE("'2011 Data'!",ADDRESS(MATCH($A$6,'2011 Data'!$A$1:$A$30,0),MATCH(VLOOKUP(B$5,'Data Lookup'!$A$1:$C$220,3,FALSE),'2011 Data'!$A$6:$CY$6,0)),":",ADDRESS(MATCH($A$26,'2011 Data'!$A$1:$A$30,0),MATCH(VLOOKUP(B$5,'Data Lookup'!$A$1:$C$220,3,FALSE),'2011 Data'!$A$6:$CY$6,0)))))))</f>
        <v>5338</v>
      </c>
      <c r="C8" s="3">
        <f ca="1">IF($B$3="Count",INDIRECT(CONCATENATE("'2011 Data'!",ADDRESS(MATCH($A8,'2011 Data'!$A$1:$A$30,0),MATCH(VLOOKUP(C$5,'Data Lookup'!$A$1:$C$220,3,FALSE),'2011 Data'!$A$6:$CY$6,0)))),IF($B$3="Percentage",100*INDIRECT(CONCATENATE("'2011 Data'!",ADDRESS(MATCH($A8,'2011 Data'!$A$1:$A$30,0),MATCH(VLOOKUP(C$5,'Data Lookup'!$A$1:$C$220,3,FALSE),'2011 Data'!$A$6:$CY$6,0))))/INDIRECT(CONCATENATE("'2011 Data'!",ADDRESS(MATCH($A8,'2011 Data'!$A$1:$A$30,0),MATCH(VLOOKUP($B$5,'Data Lookup'!$A$1:$C$220,3,FALSE),'2011 Data'!$A$6:$CY$6,0)))),RANK(INDIRECT(CONCATENATE("'2011 Data'!",ADDRESS(MATCH($A8,'2011 Data'!$A$1:$A$30,0),MATCH(VLOOKUP(C$5,'Data Lookup'!$A$1:$C$220,3,FALSE),'2011 Data'!$A$6:$CY$6,0)))),INDIRECT(CONCATENATE("'2011 Data'!",ADDRESS(MATCH($A$6,'2011 Data'!$A$1:$A$30,0),MATCH(VLOOKUP(C$5,'Data Lookup'!$A$1:$C$220,3,FALSE),'2011 Data'!$A$6:$CY$6,0)),":",ADDRESS(MATCH($A$26,'2011 Data'!$A$1:$A$30,0),MATCH(VLOOKUP(C$5,'Data Lookup'!$A$1:$C$220,3,FALSE),'2011 Data'!$A$6:$CY$6,0)))))))</f>
        <v>1899</v>
      </c>
      <c r="D8" s="3">
        <f ca="1">IF($B$3="Count",INDIRECT(CONCATENATE("'2011 Data'!",ADDRESS(MATCH($A8,'2011 Data'!$A$1:$A$30,0),MATCH(VLOOKUP(D$5,'Data Lookup'!$A$1:$C$220,3,FALSE),'2011 Data'!$A$6:$CY$6,0)))),IF($B$3="Percentage",100*INDIRECT(CONCATENATE("'2011 Data'!",ADDRESS(MATCH($A8,'2011 Data'!$A$1:$A$30,0),MATCH(VLOOKUP(D$5,'Data Lookup'!$A$1:$C$220,3,FALSE),'2011 Data'!$A$6:$CY$6,0))))/INDIRECT(CONCATENATE("'2011 Data'!",ADDRESS(MATCH($A8,'2011 Data'!$A$1:$A$30,0),MATCH(VLOOKUP($B$5,'Data Lookup'!$A$1:$C$220,3,FALSE),'2011 Data'!$A$6:$CY$6,0)))),RANK(INDIRECT(CONCATENATE("'2011 Data'!",ADDRESS(MATCH($A8,'2011 Data'!$A$1:$A$30,0),MATCH(VLOOKUP(D$5,'Data Lookup'!$A$1:$C$220,3,FALSE),'2011 Data'!$A$6:$CY$6,0)))),INDIRECT(CONCATENATE("'2011 Data'!",ADDRESS(MATCH($A$6,'2011 Data'!$A$1:$A$30,0),MATCH(VLOOKUP(D$5,'Data Lookup'!$A$1:$C$220,3,FALSE),'2011 Data'!$A$6:$CY$6,0)),":",ADDRESS(MATCH($A$26,'2011 Data'!$A$1:$A$30,0),MATCH(VLOOKUP(D$5,'Data Lookup'!$A$1:$C$220,3,FALSE),'2011 Data'!$A$6:$CY$6,0)))))))</f>
        <v>593</v>
      </c>
      <c r="E8" s="3">
        <f ca="1">IF($B$3="Count",INDIRECT(CONCATENATE("'2011 Data'!",ADDRESS(MATCH($A8,'2011 Data'!$A$1:$A$30,0),MATCH(VLOOKUP(E$5,'Data Lookup'!$A$1:$C$220,3,FALSE),'2011 Data'!$A$6:$CY$6,0)))),IF($B$3="Percentage",100*INDIRECT(CONCATENATE("'2011 Data'!",ADDRESS(MATCH($A8,'2011 Data'!$A$1:$A$30,0),MATCH(VLOOKUP(E$5,'Data Lookup'!$A$1:$C$220,3,FALSE),'2011 Data'!$A$6:$CY$6,0))))/INDIRECT(CONCATENATE("'2011 Data'!",ADDRESS(MATCH($A8,'2011 Data'!$A$1:$A$30,0),MATCH(VLOOKUP($B$5,'Data Lookup'!$A$1:$C$220,3,FALSE),'2011 Data'!$A$6:$CY$6,0)))),RANK(INDIRECT(CONCATENATE("'2011 Data'!",ADDRESS(MATCH($A8,'2011 Data'!$A$1:$A$30,0),MATCH(VLOOKUP(E$5,'Data Lookup'!$A$1:$C$220,3,FALSE),'2011 Data'!$A$6:$CY$6,0)))),INDIRECT(CONCATENATE("'2011 Data'!",ADDRESS(MATCH($A$6,'2011 Data'!$A$1:$A$30,0),MATCH(VLOOKUP(E$5,'Data Lookup'!$A$1:$C$220,3,FALSE),'2011 Data'!$A$6:$CY$6,0)),":",ADDRESS(MATCH($A$26,'2011 Data'!$A$1:$A$30,0),MATCH(VLOOKUP(E$5,'Data Lookup'!$A$1:$C$220,3,FALSE),'2011 Data'!$A$6:$CY$6,0)))))))</f>
        <v>1306</v>
      </c>
      <c r="F8" s="3">
        <f ca="1">IF($B$3="Count",INDIRECT(CONCATENATE("'2011 Data'!",ADDRESS(MATCH($A8,'2011 Data'!$A$1:$A$30,0),MATCH(VLOOKUP(F$5,'Data Lookup'!$A$1:$C$220,3,FALSE),'2011 Data'!$A$6:$CY$6,0)))),IF($B$3="Percentage",100*INDIRECT(CONCATENATE("'2011 Data'!",ADDRESS(MATCH($A8,'2011 Data'!$A$1:$A$30,0),MATCH(VLOOKUP(F$5,'Data Lookup'!$A$1:$C$220,3,FALSE),'2011 Data'!$A$6:$CY$6,0))))/INDIRECT(CONCATENATE("'2011 Data'!",ADDRESS(MATCH($A8,'2011 Data'!$A$1:$A$30,0),MATCH(VLOOKUP($B$5,'Data Lookup'!$A$1:$C$220,3,FALSE),'2011 Data'!$A$6:$CY$6,0)))),RANK(INDIRECT(CONCATENATE("'2011 Data'!",ADDRESS(MATCH($A8,'2011 Data'!$A$1:$A$30,0),MATCH(VLOOKUP(F$5,'Data Lookup'!$A$1:$C$220,3,FALSE),'2011 Data'!$A$6:$CY$6,0)))),INDIRECT(CONCATENATE("'2011 Data'!",ADDRESS(MATCH($A$6,'2011 Data'!$A$1:$A$30,0),MATCH(VLOOKUP(F$5,'Data Lookup'!$A$1:$C$220,3,FALSE),'2011 Data'!$A$6:$CY$6,0)),":",ADDRESS(MATCH($A$26,'2011 Data'!$A$1:$A$30,0),MATCH(VLOOKUP(F$5,'Data Lookup'!$A$1:$C$220,3,FALSE),'2011 Data'!$A$6:$CY$6,0)))))))</f>
        <v>2386</v>
      </c>
      <c r="G8" s="3">
        <f ca="1">IF($B$3="Count",INDIRECT(CONCATENATE("'2011 Data'!",ADDRESS(MATCH($A8,'2011 Data'!$A$1:$A$30,0),MATCH(VLOOKUP(G$5,'Data Lookup'!$A$1:$C$220,3,FALSE),'2011 Data'!$A$6:$CY$6,0)))),IF($B$3="Percentage",100*INDIRECT(CONCATENATE("'2011 Data'!",ADDRESS(MATCH($A8,'2011 Data'!$A$1:$A$30,0),MATCH(VLOOKUP(G$5,'Data Lookup'!$A$1:$C$220,3,FALSE),'2011 Data'!$A$6:$CY$6,0))))/INDIRECT(CONCATENATE("'2011 Data'!",ADDRESS(MATCH($A8,'2011 Data'!$A$1:$A$30,0),MATCH(VLOOKUP($B$5,'Data Lookup'!$A$1:$C$220,3,FALSE),'2011 Data'!$A$6:$CY$6,0)))),RANK(INDIRECT(CONCATENATE("'2011 Data'!",ADDRESS(MATCH($A8,'2011 Data'!$A$1:$A$30,0),MATCH(VLOOKUP(G$5,'Data Lookup'!$A$1:$C$220,3,FALSE),'2011 Data'!$A$6:$CY$6,0)))),INDIRECT(CONCATENATE("'2011 Data'!",ADDRESS(MATCH($A$6,'2011 Data'!$A$1:$A$30,0),MATCH(VLOOKUP(G$5,'Data Lookup'!$A$1:$C$220,3,FALSE),'2011 Data'!$A$6:$CY$6,0)),":",ADDRESS(MATCH($A$26,'2011 Data'!$A$1:$A$30,0),MATCH(VLOOKUP(G$5,'Data Lookup'!$A$1:$C$220,3,FALSE),'2011 Data'!$A$6:$CY$6,0)))))))</f>
        <v>166</v>
      </c>
      <c r="H8" s="3">
        <f ca="1">IF($B$3="Count",INDIRECT(CONCATENATE("'2011 Data'!",ADDRESS(MATCH($A8,'2011 Data'!$A$1:$A$30,0),MATCH(VLOOKUP(H$5,'Data Lookup'!$A$1:$C$220,3,FALSE),'2011 Data'!$A$6:$CY$6,0)))),IF($B$3="Percentage",100*INDIRECT(CONCATENATE("'2011 Data'!",ADDRESS(MATCH($A8,'2011 Data'!$A$1:$A$30,0),MATCH(VLOOKUP(H$5,'Data Lookup'!$A$1:$C$220,3,FALSE),'2011 Data'!$A$6:$CY$6,0))))/INDIRECT(CONCATENATE("'2011 Data'!",ADDRESS(MATCH($A8,'2011 Data'!$A$1:$A$30,0),MATCH(VLOOKUP($B$5,'Data Lookup'!$A$1:$C$220,3,FALSE),'2011 Data'!$A$6:$CY$6,0)))),RANK(INDIRECT(CONCATENATE("'2011 Data'!",ADDRESS(MATCH($A8,'2011 Data'!$A$1:$A$30,0),MATCH(VLOOKUP(H$5,'Data Lookup'!$A$1:$C$220,3,FALSE),'2011 Data'!$A$6:$CY$6,0)))),INDIRECT(CONCATENATE("'2011 Data'!",ADDRESS(MATCH($A$6,'2011 Data'!$A$1:$A$30,0),MATCH(VLOOKUP(H$5,'Data Lookup'!$A$1:$C$220,3,FALSE),'2011 Data'!$A$6:$CY$6,0)),":",ADDRESS(MATCH($A$26,'2011 Data'!$A$1:$A$30,0),MATCH(VLOOKUP(H$5,'Data Lookup'!$A$1:$C$220,3,FALSE),'2011 Data'!$A$6:$CY$6,0)))))))</f>
        <v>1214</v>
      </c>
      <c r="I8" s="3">
        <f ca="1">IF($B$3="Count",INDIRECT(CONCATENATE("'2011 Data'!",ADDRESS(MATCH($A8,'2011 Data'!$A$1:$A$30,0),MATCH(VLOOKUP(I$5,'Data Lookup'!$A$1:$C$220,3,FALSE),'2011 Data'!$A$6:$CY$6,0)))),IF($B$3="Percentage",100*INDIRECT(CONCATENATE("'2011 Data'!",ADDRESS(MATCH($A8,'2011 Data'!$A$1:$A$30,0),MATCH(VLOOKUP(I$5,'Data Lookup'!$A$1:$C$220,3,FALSE),'2011 Data'!$A$6:$CY$6,0))))/INDIRECT(CONCATENATE("'2011 Data'!",ADDRESS(MATCH($A8,'2011 Data'!$A$1:$A$30,0),MATCH(VLOOKUP($B$5,'Data Lookup'!$A$1:$C$220,3,FALSE),'2011 Data'!$A$6:$CY$6,0)))),RANK(INDIRECT(CONCATENATE("'2011 Data'!",ADDRESS(MATCH($A8,'2011 Data'!$A$1:$A$30,0),MATCH(VLOOKUP(I$5,'Data Lookup'!$A$1:$C$220,3,FALSE),'2011 Data'!$A$6:$CY$6,0)))),INDIRECT(CONCATENATE("'2011 Data'!",ADDRESS(MATCH($A$6,'2011 Data'!$A$1:$A$30,0),MATCH(VLOOKUP(I$5,'Data Lookup'!$A$1:$C$220,3,FALSE),'2011 Data'!$A$6:$CY$6,0)),":",ADDRESS(MATCH($A$26,'2011 Data'!$A$1:$A$30,0),MATCH(VLOOKUP(I$5,'Data Lookup'!$A$1:$C$220,3,FALSE),'2011 Data'!$A$6:$CY$6,0)))))))</f>
        <v>314</v>
      </c>
      <c r="J8" s="3">
        <f ca="1">IF($B$3="Count",INDIRECT(CONCATENATE("'2011 Data'!",ADDRESS(MATCH($A8,'2011 Data'!$A$1:$A$30,0),MATCH(VLOOKUP(J$5,'Data Lookup'!$A$1:$C$220,3,FALSE),'2011 Data'!$A$6:$CY$6,0)))),IF($B$3="Percentage",100*INDIRECT(CONCATENATE("'2011 Data'!",ADDRESS(MATCH($A8,'2011 Data'!$A$1:$A$30,0),MATCH(VLOOKUP(J$5,'Data Lookup'!$A$1:$C$220,3,FALSE),'2011 Data'!$A$6:$CY$6,0))))/INDIRECT(CONCATENATE("'2011 Data'!",ADDRESS(MATCH($A8,'2011 Data'!$A$1:$A$30,0),MATCH(VLOOKUP($B$5,'Data Lookup'!$A$1:$C$220,3,FALSE),'2011 Data'!$A$6:$CY$6,0)))),RANK(INDIRECT(CONCATENATE("'2011 Data'!",ADDRESS(MATCH($A8,'2011 Data'!$A$1:$A$30,0),MATCH(VLOOKUP(J$5,'Data Lookup'!$A$1:$C$220,3,FALSE),'2011 Data'!$A$6:$CY$6,0)))),INDIRECT(CONCATENATE("'2011 Data'!",ADDRESS(MATCH($A$6,'2011 Data'!$A$1:$A$30,0),MATCH(VLOOKUP(J$5,'Data Lookup'!$A$1:$C$220,3,FALSE),'2011 Data'!$A$6:$CY$6,0)),":",ADDRESS(MATCH($A$26,'2011 Data'!$A$1:$A$30,0),MATCH(VLOOKUP(J$5,'Data Lookup'!$A$1:$C$220,3,FALSE),'2011 Data'!$A$6:$CY$6,0)))))))</f>
        <v>268</v>
      </c>
      <c r="K8" s="3">
        <f ca="1">IF($B$3="Count",INDIRECT(CONCATENATE("'2011 Data'!",ADDRESS(MATCH($A8,'2011 Data'!$A$1:$A$30,0),MATCH(VLOOKUP(K$5,'Data Lookup'!$A$1:$C$220,3,FALSE),'2011 Data'!$A$6:$CY$6,0)))),IF($B$3="Percentage",100*INDIRECT(CONCATENATE("'2011 Data'!",ADDRESS(MATCH($A8,'2011 Data'!$A$1:$A$30,0),MATCH(VLOOKUP(K$5,'Data Lookup'!$A$1:$C$220,3,FALSE),'2011 Data'!$A$6:$CY$6,0))))/INDIRECT(CONCATENATE("'2011 Data'!",ADDRESS(MATCH($A8,'2011 Data'!$A$1:$A$30,0),MATCH(VLOOKUP($B$5,'Data Lookup'!$A$1:$C$220,3,FALSE),'2011 Data'!$A$6:$CY$6,0)))),RANK(INDIRECT(CONCATENATE("'2011 Data'!",ADDRESS(MATCH($A8,'2011 Data'!$A$1:$A$30,0),MATCH(VLOOKUP(K$5,'Data Lookup'!$A$1:$C$220,3,FALSE),'2011 Data'!$A$6:$CY$6,0)))),INDIRECT(CONCATENATE("'2011 Data'!",ADDRESS(MATCH($A$6,'2011 Data'!$A$1:$A$30,0),MATCH(VLOOKUP(K$5,'Data Lookup'!$A$1:$C$220,3,FALSE),'2011 Data'!$A$6:$CY$6,0)),":",ADDRESS(MATCH($A$26,'2011 Data'!$A$1:$A$30,0),MATCH(VLOOKUP(K$5,'Data Lookup'!$A$1:$C$220,3,FALSE),'2011 Data'!$A$6:$CY$6,0)))))))</f>
        <v>414</v>
      </c>
      <c r="L8" s="3">
        <f ca="1">IF($B$3="Count",INDIRECT(CONCATENATE("'2011 Data'!",ADDRESS(MATCH($A8,'2011 Data'!$A$1:$A$30,0),MATCH(VLOOKUP(L$5,'Data Lookup'!$A$1:$C$220,3,FALSE),'2011 Data'!$A$6:$CY$6,0)))),IF($B$3="Percentage",100*INDIRECT(CONCATENATE("'2011 Data'!",ADDRESS(MATCH($A8,'2011 Data'!$A$1:$A$30,0),MATCH(VLOOKUP(L$5,'Data Lookup'!$A$1:$C$220,3,FALSE),'2011 Data'!$A$6:$CY$6,0))))/INDIRECT(CONCATENATE("'2011 Data'!",ADDRESS(MATCH($A8,'2011 Data'!$A$1:$A$30,0),MATCH(VLOOKUP($B$5,'Data Lookup'!$A$1:$C$220,3,FALSE),'2011 Data'!$A$6:$CY$6,0)))),RANK(INDIRECT(CONCATENATE("'2011 Data'!",ADDRESS(MATCH($A8,'2011 Data'!$A$1:$A$30,0),MATCH(VLOOKUP(L$5,'Data Lookup'!$A$1:$C$220,3,FALSE),'2011 Data'!$A$6:$CY$6,0)))),INDIRECT(CONCATENATE("'2011 Data'!",ADDRESS(MATCH($A$6,'2011 Data'!$A$1:$A$30,0),MATCH(VLOOKUP(L$5,'Data Lookup'!$A$1:$C$220,3,FALSE),'2011 Data'!$A$6:$CY$6,0)),":",ADDRESS(MATCH($A$26,'2011 Data'!$A$1:$A$30,0),MATCH(VLOOKUP(L$5,'Data Lookup'!$A$1:$C$220,3,FALSE),'2011 Data'!$A$6:$CY$6,0)))))))</f>
        <v>218</v>
      </c>
      <c r="M8" s="3">
        <f ca="1">IF($B$3="Count",INDIRECT(CONCATENATE("'2011 Data'!",ADDRESS(MATCH($A8,'2011 Data'!$A$1:$A$30,0),MATCH(VLOOKUP(M$5,'Data Lookup'!$A$1:$C$220,3,FALSE),'2011 Data'!$A$6:$CY$6,0)))),IF($B$3="Percentage",100*INDIRECT(CONCATENATE("'2011 Data'!",ADDRESS(MATCH($A8,'2011 Data'!$A$1:$A$30,0),MATCH(VLOOKUP(M$5,'Data Lookup'!$A$1:$C$220,3,FALSE),'2011 Data'!$A$6:$CY$6,0))))/INDIRECT(CONCATENATE("'2011 Data'!",ADDRESS(MATCH($A8,'2011 Data'!$A$1:$A$30,0),MATCH(VLOOKUP($B$5,'Data Lookup'!$A$1:$C$220,3,FALSE),'2011 Data'!$A$6:$CY$6,0)))),RANK(INDIRECT(CONCATENATE("'2011 Data'!",ADDRESS(MATCH($A8,'2011 Data'!$A$1:$A$30,0),MATCH(VLOOKUP(M$5,'Data Lookup'!$A$1:$C$220,3,FALSE),'2011 Data'!$A$6:$CY$6,0)))),INDIRECT(CONCATENATE("'2011 Data'!",ADDRESS(MATCH($A$6,'2011 Data'!$A$1:$A$30,0),MATCH(VLOOKUP(M$5,'Data Lookup'!$A$1:$C$220,3,FALSE),'2011 Data'!$A$6:$CY$6,0)),":",ADDRESS(MATCH($A$26,'2011 Data'!$A$1:$A$30,0),MATCH(VLOOKUP(M$5,'Data Lookup'!$A$1:$C$220,3,FALSE),'2011 Data'!$A$6:$CY$6,0)))))))</f>
        <v>12</v>
      </c>
      <c r="N8" s="3">
        <f ca="1">IF($B$3="Count",INDIRECT(CONCATENATE("'2011 Data'!",ADDRESS(MATCH($A8,'2011 Data'!$A$1:$A$30,0),MATCH(VLOOKUP(N$5,'Data Lookup'!$A$1:$C$220,3,FALSE),'2011 Data'!$A$6:$CY$6,0)))),IF($B$3="Percentage",100*INDIRECT(CONCATENATE("'2011 Data'!",ADDRESS(MATCH($A8,'2011 Data'!$A$1:$A$30,0),MATCH(VLOOKUP(N$5,'Data Lookup'!$A$1:$C$220,3,FALSE),'2011 Data'!$A$6:$CY$6,0))))/INDIRECT(CONCATENATE("'2011 Data'!",ADDRESS(MATCH($A8,'2011 Data'!$A$1:$A$30,0),MATCH(VLOOKUP($B$5,'Data Lookup'!$A$1:$C$220,3,FALSE),'2011 Data'!$A$6:$CY$6,0)))),RANK(INDIRECT(CONCATENATE("'2011 Data'!",ADDRESS(MATCH($A8,'2011 Data'!$A$1:$A$30,0),MATCH(VLOOKUP(N$5,'Data Lookup'!$A$1:$C$220,3,FALSE),'2011 Data'!$A$6:$CY$6,0)))),INDIRECT(CONCATENATE("'2011 Data'!",ADDRESS(MATCH($A$6,'2011 Data'!$A$1:$A$30,0),MATCH(VLOOKUP(N$5,'Data Lookup'!$A$1:$C$220,3,FALSE),'2011 Data'!$A$6:$CY$6,0)),":",ADDRESS(MATCH($A$26,'2011 Data'!$A$1:$A$30,0),MATCH(VLOOKUP(N$5,'Data Lookup'!$A$1:$C$220,3,FALSE),'2011 Data'!$A$6:$CY$6,0)))))))</f>
        <v>10</v>
      </c>
      <c r="O8" s="3">
        <f ca="1">IF($B$3="Count",INDIRECT(CONCATENATE("'2011 Data'!",ADDRESS(MATCH($A8,'2011 Data'!$A$1:$A$30,0),MATCH(VLOOKUP(O$5,'Data Lookup'!$A$1:$C$220,3,FALSE),'2011 Data'!$A$6:$CY$6,0)))),IF($B$3="Percentage",100*INDIRECT(CONCATENATE("'2011 Data'!",ADDRESS(MATCH($A8,'2011 Data'!$A$1:$A$30,0),MATCH(VLOOKUP(O$5,'Data Lookup'!$A$1:$C$220,3,FALSE),'2011 Data'!$A$6:$CY$6,0))))/INDIRECT(CONCATENATE("'2011 Data'!",ADDRESS(MATCH($A8,'2011 Data'!$A$1:$A$30,0),MATCH(VLOOKUP($B$5,'Data Lookup'!$A$1:$C$220,3,FALSE),'2011 Data'!$A$6:$CY$6,0)))),RANK(INDIRECT(CONCATENATE("'2011 Data'!",ADDRESS(MATCH($A8,'2011 Data'!$A$1:$A$30,0),MATCH(VLOOKUP(O$5,'Data Lookup'!$A$1:$C$220,3,FALSE),'2011 Data'!$A$6:$CY$6,0)))),INDIRECT(CONCATENATE("'2011 Data'!",ADDRESS(MATCH($A$6,'2011 Data'!$A$1:$A$30,0),MATCH(VLOOKUP(O$5,'Data Lookup'!$A$1:$C$220,3,FALSE),'2011 Data'!$A$6:$CY$6,0)),":",ADDRESS(MATCH($A$26,'2011 Data'!$A$1:$A$30,0),MATCH(VLOOKUP(O$5,'Data Lookup'!$A$1:$C$220,3,FALSE),'2011 Data'!$A$6:$CY$6,0)))))))</f>
        <v>1</v>
      </c>
      <c r="P8" s="3">
        <f ca="1">IF($B$3="Count",INDIRECT(CONCATENATE("'2011 Data'!",ADDRESS(MATCH($A8,'2011 Data'!$A$1:$A$30,0),MATCH(VLOOKUP(P$5,'Data Lookup'!$A$1:$C$220,3,FALSE),'2011 Data'!$A$6:$CY$6,0)))),IF($B$3="Percentage",100*INDIRECT(CONCATENATE("'2011 Data'!",ADDRESS(MATCH($A8,'2011 Data'!$A$1:$A$30,0),MATCH(VLOOKUP(P$5,'Data Lookup'!$A$1:$C$220,3,FALSE),'2011 Data'!$A$6:$CY$6,0))))/INDIRECT(CONCATENATE("'2011 Data'!",ADDRESS(MATCH($A8,'2011 Data'!$A$1:$A$30,0),MATCH(VLOOKUP($B$5,'Data Lookup'!$A$1:$C$220,3,FALSE),'2011 Data'!$A$6:$CY$6,0)))),RANK(INDIRECT(CONCATENATE("'2011 Data'!",ADDRESS(MATCH($A8,'2011 Data'!$A$1:$A$30,0),MATCH(VLOOKUP(P$5,'Data Lookup'!$A$1:$C$220,3,FALSE),'2011 Data'!$A$6:$CY$6,0)))),INDIRECT(CONCATENATE("'2011 Data'!",ADDRESS(MATCH($A$6,'2011 Data'!$A$1:$A$30,0),MATCH(VLOOKUP(P$5,'Data Lookup'!$A$1:$C$220,3,FALSE),'2011 Data'!$A$6:$CY$6,0)),":",ADDRESS(MATCH($A$26,'2011 Data'!$A$1:$A$30,0),MATCH(VLOOKUP(P$5,'Data Lookup'!$A$1:$C$220,3,FALSE),'2011 Data'!$A$6:$CY$6,0)))))))</f>
        <v>0</v>
      </c>
      <c r="Q8" s="3">
        <f ca="1">IF($B$3="Count",INDIRECT(CONCATENATE("'2011 Data'!",ADDRESS(MATCH($A8,'2011 Data'!$A$1:$A$30,0),MATCH(VLOOKUP(Q$5,'Data Lookup'!$A$1:$C$220,3,FALSE),'2011 Data'!$A$6:$CY$6,0)))),IF($B$3="Percentage",100*INDIRECT(CONCATENATE("'2011 Data'!",ADDRESS(MATCH($A8,'2011 Data'!$A$1:$A$30,0),MATCH(VLOOKUP(Q$5,'Data Lookup'!$A$1:$C$220,3,FALSE),'2011 Data'!$A$6:$CY$6,0))))/INDIRECT(CONCATENATE("'2011 Data'!",ADDRESS(MATCH($A8,'2011 Data'!$A$1:$A$30,0),MATCH(VLOOKUP($B$5,'Data Lookup'!$A$1:$C$220,3,FALSE),'2011 Data'!$A$6:$CY$6,0)))),RANK(INDIRECT(CONCATENATE("'2011 Data'!",ADDRESS(MATCH($A8,'2011 Data'!$A$1:$A$30,0),MATCH(VLOOKUP(Q$5,'Data Lookup'!$A$1:$C$220,3,FALSE),'2011 Data'!$A$6:$CY$6,0)))),INDIRECT(CONCATENATE("'2011 Data'!",ADDRESS(MATCH($A$6,'2011 Data'!$A$1:$A$30,0),MATCH(VLOOKUP(Q$5,'Data Lookup'!$A$1:$C$220,3,FALSE),'2011 Data'!$A$6:$CY$6,0)),":",ADDRESS(MATCH($A$26,'2011 Data'!$A$1:$A$30,0),MATCH(VLOOKUP(Q$5,'Data Lookup'!$A$1:$C$220,3,FALSE),'2011 Data'!$A$6:$CY$6,0)))))))</f>
        <v>1</v>
      </c>
      <c r="R8" s="3">
        <f ca="1">IF($B$3="Count",INDIRECT(CONCATENATE("'2011 Data'!",ADDRESS(MATCH($A8,'2011 Data'!$A$1:$A$30,0),MATCH(VLOOKUP(R$5,'Data Lookup'!$A$1:$C$220,3,FALSE),'2011 Data'!$A$6:$CY$6,0)))),IF($B$3="Percentage",100*INDIRECT(CONCATENATE("'2011 Data'!",ADDRESS(MATCH($A8,'2011 Data'!$A$1:$A$30,0),MATCH(VLOOKUP(R$5,'Data Lookup'!$A$1:$C$220,3,FALSE),'2011 Data'!$A$6:$CY$6,0))))/INDIRECT(CONCATENATE("'2011 Data'!",ADDRESS(MATCH($A8,'2011 Data'!$A$1:$A$30,0),MATCH(VLOOKUP($B$5,'Data Lookup'!$A$1:$C$220,3,FALSE),'2011 Data'!$A$6:$CY$6,0)))),RANK(INDIRECT(CONCATENATE("'2011 Data'!",ADDRESS(MATCH($A8,'2011 Data'!$A$1:$A$30,0),MATCH(VLOOKUP(R$5,'Data Lookup'!$A$1:$C$220,3,FALSE),'2011 Data'!$A$6:$CY$6,0)))),INDIRECT(CONCATENATE("'2011 Data'!",ADDRESS(MATCH($A$6,'2011 Data'!$A$1:$A$30,0),MATCH(VLOOKUP(R$5,'Data Lookup'!$A$1:$C$220,3,FALSE),'2011 Data'!$A$6:$CY$6,0)),":",ADDRESS(MATCH($A$26,'2011 Data'!$A$1:$A$30,0),MATCH(VLOOKUP(R$5,'Data Lookup'!$A$1:$C$220,3,FALSE),'2011 Data'!$A$6:$CY$6,0)))))))</f>
        <v>466</v>
      </c>
      <c r="S8" s="3">
        <f ca="1">IF($B$3="Count",INDIRECT(CONCATENATE("'2011 Data'!",ADDRESS(MATCH($A8,'2011 Data'!$A$1:$A$30,0),MATCH(VLOOKUP(S$5,'Data Lookup'!$A$1:$C$220,3,FALSE),'2011 Data'!$A$6:$CY$6,0)))),IF($B$3="Percentage",100*INDIRECT(CONCATENATE("'2011 Data'!",ADDRESS(MATCH($A8,'2011 Data'!$A$1:$A$30,0),MATCH(VLOOKUP(S$5,'Data Lookup'!$A$1:$C$220,3,FALSE),'2011 Data'!$A$6:$CY$6,0))))/INDIRECT(CONCATENATE("'2011 Data'!",ADDRESS(MATCH($A8,'2011 Data'!$A$1:$A$30,0),MATCH(VLOOKUP($B$5,'Data Lookup'!$A$1:$C$220,3,FALSE),'2011 Data'!$A$6:$CY$6,0)))),RANK(INDIRECT(CONCATENATE("'2011 Data'!",ADDRESS(MATCH($A8,'2011 Data'!$A$1:$A$30,0),MATCH(VLOOKUP(S$5,'Data Lookup'!$A$1:$C$220,3,FALSE),'2011 Data'!$A$6:$CY$6,0)))),INDIRECT(CONCATENATE("'2011 Data'!",ADDRESS(MATCH($A$6,'2011 Data'!$A$1:$A$30,0),MATCH(VLOOKUP(S$5,'Data Lookup'!$A$1:$C$220,3,FALSE),'2011 Data'!$A$6:$CY$6,0)),":",ADDRESS(MATCH($A$26,'2011 Data'!$A$1:$A$30,0),MATCH(VLOOKUP(S$5,'Data Lookup'!$A$1:$C$220,3,FALSE),'2011 Data'!$A$6:$CY$6,0)))))))</f>
        <v>318</v>
      </c>
      <c r="T8" s="3">
        <f ca="1">IF($B$3="Count",INDIRECT(CONCATENATE("'2011 Data'!",ADDRESS(MATCH($A8,'2011 Data'!$A$1:$A$30,0),MATCH(VLOOKUP(T$5,'Data Lookup'!$A$1:$C$220,3,FALSE),'2011 Data'!$A$6:$CY$6,0)))),IF($B$3="Percentage",100*INDIRECT(CONCATENATE("'2011 Data'!",ADDRESS(MATCH($A8,'2011 Data'!$A$1:$A$30,0),MATCH(VLOOKUP(T$5,'Data Lookup'!$A$1:$C$220,3,FALSE),'2011 Data'!$A$6:$CY$6,0))))/INDIRECT(CONCATENATE("'2011 Data'!",ADDRESS(MATCH($A8,'2011 Data'!$A$1:$A$30,0),MATCH(VLOOKUP($B$5,'Data Lookup'!$A$1:$C$220,3,FALSE),'2011 Data'!$A$6:$CY$6,0)))),RANK(INDIRECT(CONCATENATE("'2011 Data'!",ADDRESS(MATCH($A8,'2011 Data'!$A$1:$A$30,0),MATCH(VLOOKUP(T$5,'Data Lookup'!$A$1:$C$220,3,FALSE),'2011 Data'!$A$6:$CY$6,0)))),INDIRECT(CONCATENATE("'2011 Data'!",ADDRESS(MATCH($A$6,'2011 Data'!$A$1:$A$30,0),MATCH(VLOOKUP(T$5,'Data Lookup'!$A$1:$C$220,3,FALSE),'2011 Data'!$A$6:$CY$6,0)),":",ADDRESS(MATCH($A$26,'2011 Data'!$A$1:$A$30,0),MATCH(VLOOKUP(T$5,'Data Lookup'!$A$1:$C$220,3,FALSE),'2011 Data'!$A$6:$CY$6,0)))))))</f>
        <v>76</v>
      </c>
      <c r="U8" s="3">
        <f ca="1">IF($B$3="Count",INDIRECT(CONCATENATE("'2011 Data'!",ADDRESS(MATCH($A8,'2011 Data'!$A$1:$A$30,0),MATCH(VLOOKUP(U$5,'Data Lookup'!$A$1:$C$220,3,FALSE),'2011 Data'!$A$6:$CY$6,0)))),IF($B$3="Percentage",100*INDIRECT(CONCATENATE("'2011 Data'!",ADDRESS(MATCH($A8,'2011 Data'!$A$1:$A$30,0),MATCH(VLOOKUP(U$5,'Data Lookup'!$A$1:$C$220,3,FALSE),'2011 Data'!$A$6:$CY$6,0))))/INDIRECT(CONCATENATE("'2011 Data'!",ADDRESS(MATCH($A8,'2011 Data'!$A$1:$A$30,0),MATCH(VLOOKUP($B$5,'Data Lookup'!$A$1:$C$220,3,FALSE),'2011 Data'!$A$6:$CY$6,0)))),RANK(INDIRECT(CONCATENATE("'2011 Data'!",ADDRESS(MATCH($A8,'2011 Data'!$A$1:$A$30,0),MATCH(VLOOKUP(U$5,'Data Lookup'!$A$1:$C$220,3,FALSE),'2011 Data'!$A$6:$CY$6,0)))),INDIRECT(CONCATENATE("'2011 Data'!",ADDRESS(MATCH($A$6,'2011 Data'!$A$1:$A$30,0),MATCH(VLOOKUP(U$5,'Data Lookup'!$A$1:$C$220,3,FALSE),'2011 Data'!$A$6:$CY$6,0)),":",ADDRESS(MATCH($A$26,'2011 Data'!$A$1:$A$30,0),MATCH(VLOOKUP(U$5,'Data Lookup'!$A$1:$C$220,3,FALSE),'2011 Data'!$A$6:$CY$6,0)))))))</f>
        <v>60</v>
      </c>
      <c r="V8" s="3">
        <f ca="1">IF($B$3="Count",INDIRECT(CONCATENATE("'2011 Data'!",ADDRESS(MATCH($A8,'2011 Data'!$A$1:$A$30,0),MATCH(VLOOKUP(V$5,'Data Lookup'!$A$1:$C$220,3,FALSE),'2011 Data'!$A$6:$CY$6,0)))),IF($B$3="Percentage",100*INDIRECT(CONCATENATE("'2011 Data'!",ADDRESS(MATCH($A8,'2011 Data'!$A$1:$A$30,0),MATCH(VLOOKUP(V$5,'Data Lookup'!$A$1:$C$220,3,FALSE),'2011 Data'!$A$6:$CY$6,0))))/INDIRECT(CONCATENATE("'2011 Data'!",ADDRESS(MATCH($A8,'2011 Data'!$A$1:$A$30,0),MATCH(VLOOKUP($B$5,'Data Lookup'!$A$1:$C$220,3,FALSE),'2011 Data'!$A$6:$CY$6,0)))),RANK(INDIRECT(CONCATENATE("'2011 Data'!",ADDRESS(MATCH($A8,'2011 Data'!$A$1:$A$30,0),MATCH(VLOOKUP(V$5,'Data Lookup'!$A$1:$C$220,3,FALSE),'2011 Data'!$A$6:$CY$6,0)))),INDIRECT(CONCATENATE("'2011 Data'!",ADDRESS(MATCH($A$6,'2011 Data'!$A$1:$A$30,0),MATCH(VLOOKUP(V$5,'Data Lookup'!$A$1:$C$220,3,FALSE),'2011 Data'!$A$6:$CY$6,0)),":",ADDRESS(MATCH($A$26,'2011 Data'!$A$1:$A$30,0),MATCH(VLOOKUP(V$5,'Data Lookup'!$A$1:$C$220,3,FALSE),'2011 Data'!$A$6:$CY$6,0)))))))</f>
        <v>12</v>
      </c>
      <c r="W8" s="3">
        <f ca="1">IF($B$3="Count",INDIRECT(CONCATENATE("'2011 Data'!",ADDRESS(MATCH($A8,'2011 Data'!$A$1:$A$30,0),MATCH(VLOOKUP(W$5,'Data Lookup'!$A$1:$C$220,3,FALSE),'2011 Data'!$A$6:$CY$6,0)))),IF($B$3="Percentage",100*INDIRECT(CONCATENATE("'2011 Data'!",ADDRESS(MATCH($A8,'2011 Data'!$A$1:$A$30,0),MATCH(VLOOKUP(W$5,'Data Lookup'!$A$1:$C$220,3,FALSE),'2011 Data'!$A$6:$CY$6,0))))/INDIRECT(CONCATENATE("'2011 Data'!",ADDRESS(MATCH($A8,'2011 Data'!$A$1:$A$30,0),MATCH(VLOOKUP($B$5,'Data Lookup'!$A$1:$C$220,3,FALSE),'2011 Data'!$A$6:$CY$6,0)))),RANK(INDIRECT(CONCATENATE("'2011 Data'!",ADDRESS(MATCH($A8,'2011 Data'!$A$1:$A$30,0),MATCH(VLOOKUP(W$5,'Data Lookup'!$A$1:$C$220,3,FALSE),'2011 Data'!$A$6:$CY$6,0)))),INDIRECT(CONCATENATE("'2011 Data'!",ADDRESS(MATCH($A$6,'2011 Data'!$A$1:$A$30,0),MATCH(VLOOKUP(W$5,'Data Lookup'!$A$1:$C$220,3,FALSE),'2011 Data'!$A$6:$CY$6,0)),":",ADDRESS(MATCH($A$26,'2011 Data'!$A$1:$A$30,0),MATCH(VLOOKUP(W$5,'Data Lookup'!$A$1:$C$220,3,FALSE),'2011 Data'!$A$6:$CY$6,0)))))))</f>
        <v>528</v>
      </c>
      <c r="X8" s="3">
        <f ca="1">IF($B$3="Count",INDIRECT(CONCATENATE("'2011 Data'!",ADDRESS(MATCH($A8,'2011 Data'!$A$1:$A$30,0),MATCH(VLOOKUP(X$5,'Data Lookup'!$A$1:$C$220,3,FALSE),'2011 Data'!$A$6:$CY$6,0)))),IF($B$3="Percentage",100*INDIRECT(CONCATENATE("'2011 Data'!",ADDRESS(MATCH($A8,'2011 Data'!$A$1:$A$30,0),MATCH(VLOOKUP(X$5,'Data Lookup'!$A$1:$C$220,3,FALSE),'2011 Data'!$A$6:$CY$6,0))))/INDIRECT(CONCATENATE("'2011 Data'!",ADDRESS(MATCH($A8,'2011 Data'!$A$1:$A$30,0),MATCH(VLOOKUP($B$5,'Data Lookup'!$A$1:$C$220,3,FALSE),'2011 Data'!$A$6:$CY$6,0)))),RANK(INDIRECT(CONCATENATE("'2011 Data'!",ADDRESS(MATCH($A8,'2011 Data'!$A$1:$A$30,0),MATCH(VLOOKUP(X$5,'Data Lookup'!$A$1:$C$220,3,FALSE),'2011 Data'!$A$6:$CY$6,0)))),INDIRECT(CONCATENATE("'2011 Data'!",ADDRESS(MATCH($A$6,'2011 Data'!$A$1:$A$30,0),MATCH(VLOOKUP(X$5,'Data Lookup'!$A$1:$C$220,3,FALSE),'2011 Data'!$A$6:$CY$6,0)),":",ADDRESS(MATCH($A$26,'2011 Data'!$A$1:$A$30,0),MATCH(VLOOKUP(X$5,'Data Lookup'!$A$1:$C$220,3,FALSE),'2011 Data'!$A$6:$CY$6,0)))))))</f>
        <v>173</v>
      </c>
      <c r="Y8" s="3">
        <f ca="1">IF($B$3="Count",INDIRECT(CONCATENATE("'2011 Data'!",ADDRESS(MATCH($A8,'2011 Data'!$A$1:$A$30,0),MATCH(VLOOKUP(Y$5,'Data Lookup'!$A$1:$C$220,3,FALSE),'2011 Data'!$A$6:$CY$6,0)))),IF($B$3="Percentage",100*INDIRECT(CONCATENATE("'2011 Data'!",ADDRESS(MATCH($A8,'2011 Data'!$A$1:$A$30,0),MATCH(VLOOKUP(Y$5,'Data Lookup'!$A$1:$C$220,3,FALSE),'2011 Data'!$A$6:$CY$6,0))))/INDIRECT(CONCATENATE("'2011 Data'!",ADDRESS(MATCH($A8,'2011 Data'!$A$1:$A$30,0),MATCH(VLOOKUP($B$5,'Data Lookup'!$A$1:$C$220,3,FALSE),'2011 Data'!$A$6:$CY$6,0)))),RANK(INDIRECT(CONCATENATE("'2011 Data'!",ADDRESS(MATCH($A8,'2011 Data'!$A$1:$A$30,0),MATCH(VLOOKUP(Y$5,'Data Lookup'!$A$1:$C$220,3,FALSE),'2011 Data'!$A$6:$CY$6,0)))),INDIRECT(CONCATENATE("'2011 Data'!",ADDRESS(MATCH($A$6,'2011 Data'!$A$1:$A$30,0),MATCH(VLOOKUP(Y$5,'Data Lookup'!$A$1:$C$220,3,FALSE),'2011 Data'!$A$6:$CY$6,0)),":",ADDRESS(MATCH($A$26,'2011 Data'!$A$1:$A$30,0),MATCH(VLOOKUP(Y$5,'Data Lookup'!$A$1:$C$220,3,FALSE),'2011 Data'!$A$6:$CY$6,0)))))))</f>
        <v>134</v>
      </c>
      <c r="Z8" s="3">
        <f ca="1">IF($B$3="Count",INDIRECT(CONCATENATE("'2011 Data'!",ADDRESS(MATCH($A8,'2011 Data'!$A$1:$A$30,0),MATCH(VLOOKUP(Z$5,'Data Lookup'!$A$1:$C$220,3,FALSE),'2011 Data'!$A$6:$CY$6,0)))),IF($B$3="Percentage",100*INDIRECT(CONCATENATE("'2011 Data'!",ADDRESS(MATCH($A8,'2011 Data'!$A$1:$A$30,0),MATCH(VLOOKUP(Z$5,'Data Lookup'!$A$1:$C$220,3,FALSE),'2011 Data'!$A$6:$CY$6,0))))/INDIRECT(CONCATENATE("'2011 Data'!",ADDRESS(MATCH($A8,'2011 Data'!$A$1:$A$30,0),MATCH(VLOOKUP($B$5,'Data Lookup'!$A$1:$C$220,3,FALSE),'2011 Data'!$A$6:$CY$6,0)))),RANK(INDIRECT(CONCATENATE("'2011 Data'!",ADDRESS(MATCH($A8,'2011 Data'!$A$1:$A$30,0),MATCH(VLOOKUP(Z$5,'Data Lookup'!$A$1:$C$220,3,FALSE),'2011 Data'!$A$6:$CY$6,0)))),INDIRECT(CONCATENATE("'2011 Data'!",ADDRESS(MATCH($A$6,'2011 Data'!$A$1:$A$30,0),MATCH(VLOOKUP(Z$5,'Data Lookup'!$A$1:$C$220,3,FALSE),'2011 Data'!$A$6:$CY$6,0)),":",ADDRESS(MATCH($A$26,'2011 Data'!$A$1:$A$30,0),MATCH(VLOOKUP(Z$5,'Data Lookup'!$A$1:$C$220,3,FALSE),'2011 Data'!$A$6:$CY$6,0)))))))</f>
        <v>221</v>
      </c>
      <c r="AA8" s="3">
        <f ca="1">IF($B$3="Count",INDIRECT(CONCATENATE("'2011 Data'!",ADDRESS(MATCH($A8,'2011 Data'!$A$1:$A$30,0),MATCH(VLOOKUP(AA$5,'Data Lookup'!$A$1:$C$220,3,FALSE),'2011 Data'!$A$6:$CY$6,0)))),IF($B$3="Percentage",100*INDIRECT(CONCATENATE("'2011 Data'!",ADDRESS(MATCH($A8,'2011 Data'!$A$1:$A$30,0),MATCH(VLOOKUP(AA$5,'Data Lookup'!$A$1:$C$220,3,FALSE),'2011 Data'!$A$6:$CY$6,0))))/INDIRECT(CONCATENATE("'2011 Data'!",ADDRESS(MATCH($A8,'2011 Data'!$A$1:$A$30,0),MATCH(VLOOKUP($B$5,'Data Lookup'!$A$1:$C$220,3,FALSE),'2011 Data'!$A$6:$CY$6,0)))),RANK(INDIRECT(CONCATENATE("'2011 Data'!",ADDRESS(MATCH($A8,'2011 Data'!$A$1:$A$30,0),MATCH(VLOOKUP(AA$5,'Data Lookup'!$A$1:$C$220,3,FALSE),'2011 Data'!$A$6:$CY$6,0)))),INDIRECT(CONCATENATE("'2011 Data'!",ADDRESS(MATCH($A$6,'2011 Data'!$A$1:$A$30,0),MATCH(VLOOKUP(AA$5,'Data Lookup'!$A$1:$C$220,3,FALSE),'2011 Data'!$A$6:$CY$6,0)),":",ADDRESS(MATCH($A$26,'2011 Data'!$A$1:$A$30,0),MATCH(VLOOKUP(AA$5,'Data Lookup'!$A$1:$C$220,3,FALSE),'2011 Data'!$A$6:$CY$6,0)))))))</f>
        <v>1053</v>
      </c>
      <c r="AB8" s="3">
        <f ca="1">IF($B$3="Count",INDIRECT(CONCATENATE("'2011 Data'!",ADDRESS(MATCH($A8,'2011 Data'!$A$1:$A$30,0),MATCH(VLOOKUP(AB$5,'Data Lookup'!$A$1:$C$220,3,FALSE),'2011 Data'!$A$6:$CY$6,0)))),IF($B$3="Percentage",100*INDIRECT(CONCATENATE("'2011 Data'!",ADDRESS(MATCH($A8,'2011 Data'!$A$1:$A$30,0),MATCH(VLOOKUP(AB$5,'Data Lookup'!$A$1:$C$220,3,FALSE),'2011 Data'!$A$6:$CY$6,0))))/INDIRECT(CONCATENATE("'2011 Data'!",ADDRESS(MATCH($A8,'2011 Data'!$A$1:$A$30,0),MATCH(VLOOKUP($B$5,'Data Lookup'!$A$1:$C$220,3,FALSE),'2011 Data'!$A$6:$CY$6,0)))),RANK(INDIRECT(CONCATENATE("'2011 Data'!",ADDRESS(MATCH($A8,'2011 Data'!$A$1:$A$30,0),MATCH(VLOOKUP(AB$5,'Data Lookup'!$A$1:$C$220,3,FALSE),'2011 Data'!$A$6:$CY$6,0)))),INDIRECT(CONCATENATE("'2011 Data'!",ADDRESS(MATCH($A$6,'2011 Data'!$A$1:$A$30,0),MATCH(VLOOKUP(AB$5,'Data Lookup'!$A$1:$C$220,3,FALSE),'2011 Data'!$A$6:$CY$6,0)),":",ADDRESS(MATCH($A$26,'2011 Data'!$A$1:$A$30,0),MATCH(VLOOKUP(AB$5,'Data Lookup'!$A$1:$C$220,3,FALSE),'2011 Data'!$A$6:$CY$6,0)))))))</f>
        <v>109</v>
      </c>
      <c r="AC8" s="3">
        <f ca="1">IF($B$3="Count",INDIRECT(CONCATENATE("'2011 Data'!",ADDRESS(MATCH($A8,'2011 Data'!$A$1:$A$30,0),MATCH(VLOOKUP(AC$5,'Data Lookup'!$A$1:$C$220,3,FALSE),'2011 Data'!$A$6:$CY$6,0)))),IF($B$3="Percentage",100*INDIRECT(CONCATENATE("'2011 Data'!",ADDRESS(MATCH($A8,'2011 Data'!$A$1:$A$30,0),MATCH(VLOOKUP(AC$5,'Data Lookup'!$A$1:$C$220,3,FALSE),'2011 Data'!$A$6:$CY$6,0))))/INDIRECT(CONCATENATE("'2011 Data'!",ADDRESS(MATCH($A8,'2011 Data'!$A$1:$A$30,0),MATCH(VLOOKUP($B$5,'Data Lookup'!$A$1:$C$220,3,FALSE),'2011 Data'!$A$6:$CY$6,0)))),RANK(INDIRECT(CONCATENATE("'2011 Data'!",ADDRESS(MATCH($A8,'2011 Data'!$A$1:$A$30,0),MATCH(VLOOKUP(AC$5,'Data Lookup'!$A$1:$C$220,3,FALSE),'2011 Data'!$A$6:$CY$6,0)))),INDIRECT(CONCATENATE("'2011 Data'!",ADDRESS(MATCH($A$6,'2011 Data'!$A$1:$A$30,0),MATCH(VLOOKUP(AC$5,'Data Lookup'!$A$1:$C$220,3,FALSE),'2011 Data'!$A$6:$CY$6,0)),":",ADDRESS(MATCH($A$26,'2011 Data'!$A$1:$A$30,0),MATCH(VLOOKUP(AC$5,'Data Lookup'!$A$1:$C$220,3,FALSE),'2011 Data'!$A$6:$CY$6,0)))))))</f>
        <v>124</v>
      </c>
      <c r="AD8" s="3">
        <f ca="1">IF($B$3="Count",INDIRECT(CONCATENATE("'2011 Data'!",ADDRESS(MATCH($A8,'2011 Data'!$A$1:$A$30,0),MATCH(VLOOKUP(AD$5,'Data Lookup'!$A$1:$C$220,3,FALSE),'2011 Data'!$A$6:$CY$6,0)))),IF($B$3="Percentage",100*INDIRECT(CONCATENATE("'2011 Data'!",ADDRESS(MATCH($A8,'2011 Data'!$A$1:$A$30,0),MATCH(VLOOKUP(AD$5,'Data Lookup'!$A$1:$C$220,3,FALSE),'2011 Data'!$A$6:$CY$6,0))))/INDIRECT(CONCATENATE("'2011 Data'!",ADDRESS(MATCH($A8,'2011 Data'!$A$1:$A$30,0),MATCH(VLOOKUP($B$5,'Data Lookup'!$A$1:$C$220,3,FALSE),'2011 Data'!$A$6:$CY$6,0)))),RANK(INDIRECT(CONCATENATE("'2011 Data'!",ADDRESS(MATCH($A8,'2011 Data'!$A$1:$A$30,0),MATCH(VLOOKUP(AD$5,'Data Lookup'!$A$1:$C$220,3,FALSE),'2011 Data'!$A$6:$CY$6,0)))),INDIRECT(CONCATENATE("'2011 Data'!",ADDRESS(MATCH($A$6,'2011 Data'!$A$1:$A$30,0),MATCH(VLOOKUP(AD$5,'Data Lookup'!$A$1:$C$220,3,FALSE),'2011 Data'!$A$6:$CY$6,0)),":",ADDRESS(MATCH($A$26,'2011 Data'!$A$1:$A$30,0),MATCH(VLOOKUP(AD$5,'Data Lookup'!$A$1:$C$220,3,FALSE),'2011 Data'!$A$6:$CY$6,0)))))))</f>
        <v>34</v>
      </c>
      <c r="AE8" s="3">
        <f ca="1">IF($B$3="Count",INDIRECT(CONCATENATE("'2011 Data'!",ADDRESS(MATCH($A8,'2011 Data'!$A$1:$A$30,0),MATCH(VLOOKUP(AE$5,'Data Lookup'!$A$1:$C$220,3,FALSE),'2011 Data'!$A$6:$CY$6,0)))),IF($B$3="Percentage",100*INDIRECT(CONCATENATE("'2011 Data'!",ADDRESS(MATCH($A8,'2011 Data'!$A$1:$A$30,0),MATCH(VLOOKUP(AE$5,'Data Lookup'!$A$1:$C$220,3,FALSE),'2011 Data'!$A$6:$CY$6,0))))/INDIRECT(CONCATENATE("'2011 Data'!",ADDRESS(MATCH($A8,'2011 Data'!$A$1:$A$30,0),MATCH(VLOOKUP($B$5,'Data Lookup'!$A$1:$C$220,3,FALSE),'2011 Data'!$A$6:$CY$6,0)))),RANK(INDIRECT(CONCATENATE("'2011 Data'!",ADDRESS(MATCH($A8,'2011 Data'!$A$1:$A$30,0),MATCH(VLOOKUP(AE$5,'Data Lookup'!$A$1:$C$220,3,FALSE),'2011 Data'!$A$6:$CY$6,0)))),INDIRECT(CONCATENATE("'2011 Data'!",ADDRESS(MATCH($A$6,'2011 Data'!$A$1:$A$30,0),MATCH(VLOOKUP(AE$5,'Data Lookup'!$A$1:$C$220,3,FALSE),'2011 Data'!$A$6:$CY$6,0)),":",ADDRESS(MATCH($A$26,'2011 Data'!$A$1:$A$30,0),MATCH(VLOOKUP(AE$5,'Data Lookup'!$A$1:$C$220,3,FALSE),'2011 Data'!$A$6:$CY$6,0)))))))</f>
        <v>29</v>
      </c>
      <c r="AF8" s="3">
        <f ca="1">IF($B$3="Count",INDIRECT(CONCATENATE("'2011 Data'!",ADDRESS(MATCH($A8,'2011 Data'!$A$1:$A$30,0),MATCH(VLOOKUP(AF$5,'Data Lookup'!$A$1:$C$220,3,FALSE),'2011 Data'!$A$6:$CY$6,0)))),IF($B$3="Percentage",100*INDIRECT(CONCATENATE("'2011 Data'!",ADDRESS(MATCH($A8,'2011 Data'!$A$1:$A$30,0),MATCH(VLOOKUP(AF$5,'Data Lookup'!$A$1:$C$220,3,FALSE),'2011 Data'!$A$6:$CY$6,0))))/INDIRECT(CONCATENATE("'2011 Data'!",ADDRESS(MATCH($A8,'2011 Data'!$A$1:$A$30,0),MATCH(VLOOKUP($B$5,'Data Lookup'!$A$1:$C$220,3,FALSE),'2011 Data'!$A$6:$CY$6,0)))),RANK(INDIRECT(CONCATENATE("'2011 Data'!",ADDRESS(MATCH($A8,'2011 Data'!$A$1:$A$30,0),MATCH(VLOOKUP(AF$5,'Data Lookup'!$A$1:$C$220,3,FALSE),'2011 Data'!$A$6:$CY$6,0)))),INDIRECT(CONCATENATE("'2011 Data'!",ADDRESS(MATCH($A$6,'2011 Data'!$A$1:$A$30,0),MATCH(VLOOKUP(AF$5,'Data Lookup'!$A$1:$C$220,3,FALSE),'2011 Data'!$A$6:$CY$6,0)),":",ADDRESS(MATCH($A$26,'2011 Data'!$A$1:$A$30,0),MATCH(VLOOKUP(AF$5,'Data Lookup'!$A$1:$C$220,3,FALSE),'2011 Data'!$A$6:$CY$6,0)))))))</f>
        <v>757</v>
      </c>
    </row>
    <row r="9" spans="1:32" x14ac:dyDescent="0.35">
      <c r="A9" s="3" t="s">
        <v>4</v>
      </c>
      <c r="B9" s="3">
        <f ca="1">IF($B$3="Count",INDIRECT(CONCATENATE("'2011 Data'!",ADDRESS(MATCH($A9,'2011 Data'!$A$1:$A$30,0),MATCH(VLOOKUP(B$5,'Data Lookup'!$A$1:$C$220,3,FALSE),'2011 Data'!$A$6:$CY$6,0)))),IF($B$3="Percentage",100*INDIRECT(CONCATENATE("'2011 Data'!",ADDRESS(MATCH($A9,'2011 Data'!$A$1:$A$30,0),MATCH(VLOOKUP(B$5,'Data Lookup'!$A$1:$C$220,3,FALSE),'2011 Data'!$A$6:$CY$6,0))))/INDIRECT(CONCATENATE("'2011 Data'!",ADDRESS(MATCH($A9,'2011 Data'!$A$1:$A$30,0),MATCH(VLOOKUP($B$5,'Data Lookup'!$A$1:$C$220,3,FALSE),'2011 Data'!$A$6:$CY$6,0)))),RANK(INDIRECT(CONCATENATE("'2011 Data'!",ADDRESS(MATCH($A9,'2011 Data'!$A$1:$A$30,0),MATCH(VLOOKUP(B$5,'Data Lookup'!$A$1:$C$220,3,FALSE),'2011 Data'!$A$6:$CY$6,0)))),INDIRECT(CONCATENATE("'2011 Data'!",ADDRESS(MATCH($A$6,'2011 Data'!$A$1:$A$30,0),MATCH(VLOOKUP(B$5,'Data Lookup'!$A$1:$C$220,3,FALSE),'2011 Data'!$A$6:$CY$6,0)),":",ADDRESS(MATCH($A$26,'2011 Data'!$A$1:$A$30,0),MATCH(VLOOKUP(B$5,'Data Lookup'!$A$1:$C$220,3,FALSE),'2011 Data'!$A$6:$CY$6,0)))))))</f>
        <v>4264</v>
      </c>
      <c r="C9" s="3">
        <f ca="1">IF($B$3="Count",INDIRECT(CONCATENATE("'2011 Data'!",ADDRESS(MATCH($A9,'2011 Data'!$A$1:$A$30,0),MATCH(VLOOKUP(C$5,'Data Lookup'!$A$1:$C$220,3,FALSE),'2011 Data'!$A$6:$CY$6,0)))),IF($B$3="Percentage",100*INDIRECT(CONCATENATE("'2011 Data'!",ADDRESS(MATCH($A9,'2011 Data'!$A$1:$A$30,0),MATCH(VLOOKUP(C$5,'Data Lookup'!$A$1:$C$220,3,FALSE),'2011 Data'!$A$6:$CY$6,0))))/INDIRECT(CONCATENATE("'2011 Data'!",ADDRESS(MATCH($A9,'2011 Data'!$A$1:$A$30,0),MATCH(VLOOKUP($B$5,'Data Lookup'!$A$1:$C$220,3,FALSE),'2011 Data'!$A$6:$CY$6,0)))),RANK(INDIRECT(CONCATENATE("'2011 Data'!",ADDRESS(MATCH($A9,'2011 Data'!$A$1:$A$30,0),MATCH(VLOOKUP(C$5,'Data Lookup'!$A$1:$C$220,3,FALSE),'2011 Data'!$A$6:$CY$6,0)))),INDIRECT(CONCATENATE("'2011 Data'!",ADDRESS(MATCH($A$6,'2011 Data'!$A$1:$A$30,0),MATCH(VLOOKUP(C$5,'Data Lookup'!$A$1:$C$220,3,FALSE),'2011 Data'!$A$6:$CY$6,0)),":",ADDRESS(MATCH($A$26,'2011 Data'!$A$1:$A$30,0),MATCH(VLOOKUP(C$5,'Data Lookup'!$A$1:$C$220,3,FALSE),'2011 Data'!$A$6:$CY$6,0)))))))</f>
        <v>972</v>
      </c>
      <c r="D9" s="3">
        <f ca="1">IF($B$3="Count",INDIRECT(CONCATENATE("'2011 Data'!",ADDRESS(MATCH($A9,'2011 Data'!$A$1:$A$30,0),MATCH(VLOOKUP(D$5,'Data Lookup'!$A$1:$C$220,3,FALSE),'2011 Data'!$A$6:$CY$6,0)))),IF($B$3="Percentage",100*INDIRECT(CONCATENATE("'2011 Data'!",ADDRESS(MATCH($A9,'2011 Data'!$A$1:$A$30,0),MATCH(VLOOKUP(D$5,'Data Lookup'!$A$1:$C$220,3,FALSE),'2011 Data'!$A$6:$CY$6,0))))/INDIRECT(CONCATENATE("'2011 Data'!",ADDRESS(MATCH($A9,'2011 Data'!$A$1:$A$30,0),MATCH(VLOOKUP($B$5,'Data Lookup'!$A$1:$C$220,3,FALSE),'2011 Data'!$A$6:$CY$6,0)))),RANK(INDIRECT(CONCATENATE("'2011 Data'!",ADDRESS(MATCH($A9,'2011 Data'!$A$1:$A$30,0),MATCH(VLOOKUP(D$5,'Data Lookup'!$A$1:$C$220,3,FALSE),'2011 Data'!$A$6:$CY$6,0)))),INDIRECT(CONCATENATE("'2011 Data'!",ADDRESS(MATCH($A$6,'2011 Data'!$A$1:$A$30,0),MATCH(VLOOKUP(D$5,'Data Lookup'!$A$1:$C$220,3,FALSE),'2011 Data'!$A$6:$CY$6,0)),":",ADDRESS(MATCH($A$26,'2011 Data'!$A$1:$A$30,0),MATCH(VLOOKUP(D$5,'Data Lookup'!$A$1:$C$220,3,FALSE),'2011 Data'!$A$6:$CY$6,0)))))))</f>
        <v>355</v>
      </c>
      <c r="E9" s="3">
        <f ca="1">IF($B$3="Count",INDIRECT(CONCATENATE("'2011 Data'!",ADDRESS(MATCH($A9,'2011 Data'!$A$1:$A$30,0),MATCH(VLOOKUP(E$5,'Data Lookup'!$A$1:$C$220,3,FALSE),'2011 Data'!$A$6:$CY$6,0)))),IF($B$3="Percentage",100*INDIRECT(CONCATENATE("'2011 Data'!",ADDRESS(MATCH($A9,'2011 Data'!$A$1:$A$30,0),MATCH(VLOOKUP(E$5,'Data Lookup'!$A$1:$C$220,3,FALSE),'2011 Data'!$A$6:$CY$6,0))))/INDIRECT(CONCATENATE("'2011 Data'!",ADDRESS(MATCH($A9,'2011 Data'!$A$1:$A$30,0),MATCH(VLOOKUP($B$5,'Data Lookup'!$A$1:$C$220,3,FALSE),'2011 Data'!$A$6:$CY$6,0)))),RANK(INDIRECT(CONCATENATE("'2011 Data'!",ADDRESS(MATCH($A9,'2011 Data'!$A$1:$A$30,0),MATCH(VLOOKUP(E$5,'Data Lookup'!$A$1:$C$220,3,FALSE),'2011 Data'!$A$6:$CY$6,0)))),INDIRECT(CONCATENATE("'2011 Data'!",ADDRESS(MATCH($A$6,'2011 Data'!$A$1:$A$30,0),MATCH(VLOOKUP(E$5,'Data Lookup'!$A$1:$C$220,3,FALSE),'2011 Data'!$A$6:$CY$6,0)),":",ADDRESS(MATCH($A$26,'2011 Data'!$A$1:$A$30,0),MATCH(VLOOKUP(E$5,'Data Lookup'!$A$1:$C$220,3,FALSE),'2011 Data'!$A$6:$CY$6,0)))))))</f>
        <v>617</v>
      </c>
      <c r="F9" s="3">
        <f ca="1">IF($B$3="Count",INDIRECT(CONCATENATE("'2011 Data'!",ADDRESS(MATCH($A9,'2011 Data'!$A$1:$A$30,0),MATCH(VLOOKUP(F$5,'Data Lookup'!$A$1:$C$220,3,FALSE),'2011 Data'!$A$6:$CY$6,0)))),IF($B$3="Percentage",100*INDIRECT(CONCATENATE("'2011 Data'!",ADDRESS(MATCH($A9,'2011 Data'!$A$1:$A$30,0),MATCH(VLOOKUP(F$5,'Data Lookup'!$A$1:$C$220,3,FALSE),'2011 Data'!$A$6:$CY$6,0))))/INDIRECT(CONCATENATE("'2011 Data'!",ADDRESS(MATCH($A9,'2011 Data'!$A$1:$A$30,0),MATCH(VLOOKUP($B$5,'Data Lookup'!$A$1:$C$220,3,FALSE),'2011 Data'!$A$6:$CY$6,0)))),RANK(INDIRECT(CONCATENATE("'2011 Data'!",ADDRESS(MATCH($A9,'2011 Data'!$A$1:$A$30,0),MATCH(VLOOKUP(F$5,'Data Lookup'!$A$1:$C$220,3,FALSE),'2011 Data'!$A$6:$CY$6,0)))),INDIRECT(CONCATENATE("'2011 Data'!",ADDRESS(MATCH($A$6,'2011 Data'!$A$1:$A$30,0),MATCH(VLOOKUP(F$5,'Data Lookup'!$A$1:$C$220,3,FALSE),'2011 Data'!$A$6:$CY$6,0)),":",ADDRESS(MATCH($A$26,'2011 Data'!$A$1:$A$30,0),MATCH(VLOOKUP(F$5,'Data Lookup'!$A$1:$C$220,3,FALSE),'2011 Data'!$A$6:$CY$6,0)))))))</f>
        <v>2465</v>
      </c>
      <c r="G9" s="3">
        <f ca="1">IF($B$3="Count",INDIRECT(CONCATENATE("'2011 Data'!",ADDRESS(MATCH($A9,'2011 Data'!$A$1:$A$30,0),MATCH(VLOOKUP(G$5,'Data Lookup'!$A$1:$C$220,3,FALSE),'2011 Data'!$A$6:$CY$6,0)))),IF($B$3="Percentage",100*INDIRECT(CONCATENATE("'2011 Data'!",ADDRESS(MATCH($A9,'2011 Data'!$A$1:$A$30,0),MATCH(VLOOKUP(G$5,'Data Lookup'!$A$1:$C$220,3,FALSE),'2011 Data'!$A$6:$CY$6,0))))/INDIRECT(CONCATENATE("'2011 Data'!",ADDRESS(MATCH($A9,'2011 Data'!$A$1:$A$30,0),MATCH(VLOOKUP($B$5,'Data Lookup'!$A$1:$C$220,3,FALSE),'2011 Data'!$A$6:$CY$6,0)))),RANK(INDIRECT(CONCATENATE("'2011 Data'!",ADDRESS(MATCH($A9,'2011 Data'!$A$1:$A$30,0),MATCH(VLOOKUP(G$5,'Data Lookup'!$A$1:$C$220,3,FALSE),'2011 Data'!$A$6:$CY$6,0)))),INDIRECT(CONCATENATE("'2011 Data'!",ADDRESS(MATCH($A$6,'2011 Data'!$A$1:$A$30,0),MATCH(VLOOKUP(G$5,'Data Lookup'!$A$1:$C$220,3,FALSE),'2011 Data'!$A$6:$CY$6,0)),":",ADDRESS(MATCH($A$26,'2011 Data'!$A$1:$A$30,0),MATCH(VLOOKUP(G$5,'Data Lookup'!$A$1:$C$220,3,FALSE),'2011 Data'!$A$6:$CY$6,0)))))))</f>
        <v>213</v>
      </c>
      <c r="H9" s="3">
        <f ca="1">IF($B$3="Count",INDIRECT(CONCATENATE("'2011 Data'!",ADDRESS(MATCH($A9,'2011 Data'!$A$1:$A$30,0),MATCH(VLOOKUP(H$5,'Data Lookup'!$A$1:$C$220,3,FALSE),'2011 Data'!$A$6:$CY$6,0)))),IF($B$3="Percentage",100*INDIRECT(CONCATENATE("'2011 Data'!",ADDRESS(MATCH($A9,'2011 Data'!$A$1:$A$30,0),MATCH(VLOOKUP(H$5,'Data Lookup'!$A$1:$C$220,3,FALSE),'2011 Data'!$A$6:$CY$6,0))))/INDIRECT(CONCATENATE("'2011 Data'!",ADDRESS(MATCH($A9,'2011 Data'!$A$1:$A$30,0),MATCH(VLOOKUP($B$5,'Data Lookup'!$A$1:$C$220,3,FALSE),'2011 Data'!$A$6:$CY$6,0)))),RANK(INDIRECT(CONCATENATE("'2011 Data'!",ADDRESS(MATCH($A9,'2011 Data'!$A$1:$A$30,0),MATCH(VLOOKUP(H$5,'Data Lookup'!$A$1:$C$220,3,FALSE),'2011 Data'!$A$6:$CY$6,0)))),INDIRECT(CONCATENATE("'2011 Data'!",ADDRESS(MATCH($A$6,'2011 Data'!$A$1:$A$30,0),MATCH(VLOOKUP(H$5,'Data Lookup'!$A$1:$C$220,3,FALSE),'2011 Data'!$A$6:$CY$6,0)),":",ADDRESS(MATCH($A$26,'2011 Data'!$A$1:$A$30,0),MATCH(VLOOKUP(H$5,'Data Lookup'!$A$1:$C$220,3,FALSE),'2011 Data'!$A$6:$CY$6,0)))))))</f>
        <v>1368</v>
      </c>
      <c r="I9" s="3">
        <f ca="1">IF($B$3="Count",INDIRECT(CONCATENATE("'2011 Data'!",ADDRESS(MATCH($A9,'2011 Data'!$A$1:$A$30,0),MATCH(VLOOKUP(I$5,'Data Lookup'!$A$1:$C$220,3,FALSE),'2011 Data'!$A$6:$CY$6,0)))),IF($B$3="Percentage",100*INDIRECT(CONCATENATE("'2011 Data'!",ADDRESS(MATCH($A9,'2011 Data'!$A$1:$A$30,0),MATCH(VLOOKUP(I$5,'Data Lookup'!$A$1:$C$220,3,FALSE),'2011 Data'!$A$6:$CY$6,0))))/INDIRECT(CONCATENATE("'2011 Data'!",ADDRESS(MATCH($A9,'2011 Data'!$A$1:$A$30,0),MATCH(VLOOKUP($B$5,'Data Lookup'!$A$1:$C$220,3,FALSE),'2011 Data'!$A$6:$CY$6,0)))),RANK(INDIRECT(CONCATENATE("'2011 Data'!",ADDRESS(MATCH($A9,'2011 Data'!$A$1:$A$30,0),MATCH(VLOOKUP(I$5,'Data Lookup'!$A$1:$C$220,3,FALSE),'2011 Data'!$A$6:$CY$6,0)))),INDIRECT(CONCATENATE("'2011 Data'!",ADDRESS(MATCH($A$6,'2011 Data'!$A$1:$A$30,0),MATCH(VLOOKUP(I$5,'Data Lookup'!$A$1:$C$220,3,FALSE),'2011 Data'!$A$6:$CY$6,0)),":",ADDRESS(MATCH($A$26,'2011 Data'!$A$1:$A$30,0),MATCH(VLOOKUP(I$5,'Data Lookup'!$A$1:$C$220,3,FALSE),'2011 Data'!$A$6:$CY$6,0)))))))</f>
        <v>215</v>
      </c>
      <c r="J9" s="3">
        <f ca="1">IF($B$3="Count",INDIRECT(CONCATENATE("'2011 Data'!",ADDRESS(MATCH($A9,'2011 Data'!$A$1:$A$30,0),MATCH(VLOOKUP(J$5,'Data Lookup'!$A$1:$C$220,3,FALSE),'2011 Data'!$A$6:$CY$6,0)))),IF($B$3="Percentage",100*INDIRECT(CONCATENATE("'2011 Data'!",ADDRESS(MATCH($A9,'2011 Data'!$A$1:$A$30,0),MATCH(VLOOKUP(J$5,'Data Lookup'!$A$1:$C$220,3,FALSE),'2011 Data'!$A$6:$CY$6,0))))/INDIRECT(CONCATENATE("'2011 Data'!",ADDRESS(MATCH($A9,'2011 Data'!$A$1:$A$30,0),MATCH(VLOOKUP($B$5,'Data Lookup'!$A$1:$C$220,3,FALSE),'2011 Data'!$A$6:$CY$6,0)))),RANK(INDIRECT(CONCATENATE("'2011 Data'!",ADDRESS(MATCH($A9,'2011 Data'!$A$1:$A$30,0),MATCH(VLOOKUP(J$5,'Data Lookup'!$A$1:$C$220,3,FALSE),'2011 Data'!$A$6:$CY$6,0)))),INDIRECT(CONCATENATE("'2011 Data'!",ADDRESS(MATCH($A$6,'2011 Data'!$A$1:$A$30,0),MATCH(VLOOKUP(J$5,'Data Lookup'!$A$1:$C$220,3,FALSE),'2011 Data'!$A$6:$CY$6,0)),":",ADDRESS(MATCH($A$26,'2011 Data'!$A$1:$A$30,0),MATCH(VLOOKUP(J$5,'Data Lookup'!$A$1:$C$220,3,FALSE),'2011 Data'!$A$6:$CY$6,0)))))))</f>
        <v>238</v>
      </c>
      <c r="K9" s="3">
        <f ca="1">IF($B$3="Count",INDIRECT(CONCATENATE("'2011 Data'!",ADDRESS(MATCH($A9,'2011 Data'!$A$1:$A$30,0),MATCH(VLOOKUP(K$5,'Data Lookup'!$A$1:$C$220,3,FALSE),'2011 Data'!$A$6:$CY$6,0)))),IF($B$3="Percentage",100*INDIRECT(CONCATENATE("'2011 Data'!",ADDRESS(MATCH($A9,'2011 Data'!$A$1:$A$30,0),MATCH(VLOOKUP(K$5,'Data Lookup'!$A$1:$C$220,3,FALSE),'2011 Data'!$A$6:$CY$6,0))))/INDIRECT(CONCATENATE("'2011 Data'!",ADDRESS(MATCH($A9,'2011 Data'!$A$1:$A$30,0),MATCH(VLOOKUP($B$5,'Data Lookup'!$A$1:$C$220,3,FALSE),'2011 Data'!$A$6:$CY$6,0)))),RANK(INDIRECT(CONCATENATE("'2011 Data'!",ADDRESS(MATCH($A9,'2011 Data'!$A$1:$A$30,0),MATCH(VLOOKUP(K$5,'Data Lookup'!$A$1:$C$220,3,FALSE),'2011 Data'!$A$6:$CY$6,0)))),INDIRECT(CONCATENATE("'2011 Data'!",ADDRESS(MATCH($A$6,'2011 Data'!$A$1:$A$30,0),MATCH(VLOOKUP(K$5,'Data Lookup'!$A$1:$C$220,3,FALSE),'2011 Data'!$A$6:$CY$6,0)),":",ADDRESS(MATCH($A$26,'2011 Data'!$A$1:$A$30,0),MATCH(VLOOKUP(K$5,'Data Lookup'!$A$1:$C$220,3,FALSE),'2011 Data'!$A$6:$CY$6,0)))))))</f>
        <v>555</v>
      </c>
      <c r="L9" s="3">
        <f ca="1">IF($B$3="Count",INDIRECT(CONCATENATE("'2011 Data'!",ADDRESS(MATCH($A9,'2011 Data'!$A$1:$A$30,0),MATCH(VLOOKUP(L$5,'Data Lookup'!$A$1:$C$220,3,FALSE),'2011 Data'!$A$6:$CY$6,0)))),IF($B$3="Percentage",100*INDIRECT(CONCATENATE("'2011 Data'!",ADDRESS(MATCH($A9,'2011 Data'!$A$1:$A$30,0),MATCH(VLOOKUP(L$5,'Data Lookup'!$A$1:$C$220,3,FALSE),'2011 Data'!$A$6:$CY$6,0))))/INDIRECT(CONCATENATE("'2011 Data'!",ADDRESS(MATCH($A9,'2011 Data'!$A$1:$A$30,0),MATCH(VLOOKUP($B$5,'Data Lookup'!$A$1:$C$220,3,FALSE),'2011 Data'!$A$6:$CY$6,0)))),RANK(INDIRECT(CONCATENATE("'2011 Data'!",ADDRESS(MATCH($A9,'2011 Data'!$A$1:$A$30,0),MATCH(VLOOKUP(L$5,'Data Lookup'!$A$1:$C$220,3,FALSE),'2011 Data'!$A$6:$CY$6,0)))),INDIRECT(CONCATENATE("'2011 Data'!",ADDRESS(MATCH($A$6,'2011 Data'!$A$1:$A$30,0),MATCH(VLOOKUP(L$5,'Data Lookup'!$A$1:$C$220,3,FALSE),'2011 Data'!$A$6:$CY$6,0)),":",ADDRESS(MATCH($A$26,'2011 Data'!$A$1:$A$30,0),MATCH(VLOOKUP(L$5,'Data Lookup'!$A$1:$C$220,3,FALSE),'2011 Data'!$A$6:$CY$6,0)))))))</f>
        <v>360</v>
      </c>
      <c r="M9" s="3">
        <f ca="1">IF($B$3="Count",INDIRECT(CONCATENATE("'2011 Data'!",ADDRESS(MATCH($A9,'2011 Data'!$A$1:$A$30,0),MATCH(VLOOKUP(M$5,'Data Lookup'!$A$1:$C$220,3,FALSE),'2011 Data'!$A$6:$CY$6,0)))),IF($B$3="Percentage",100*INDIRECT(CONCATENATE("'2011 Data'!",ADDRESS(MATCH($A9,'2011 Data'!$A$1:$A$30,0),MATCH(VLOOKUP(M$5,'Data Lookup'!$A$1:$C$220,3,FALSE),'2011 Data'!$A$6:$CY$6,0))))/INDIRECT(CONCATENATE("'2011 Data'!",ADDRESS(MATCH($A9,'2011 Data'!$A$1:$A$30,0),MATCH(VLOOKUP($B$5,'Data Lookup'!$A$1:$C$220,3,FALSE),'2011 Data'!$A$6:$CY$6,0)))),RANK(INDIRECT(CONCATENATE("'2011 Data'!",ADDRESS(MATCH($A9,'2011 Data'!$A$1:$A$30,0),MATCH(VLOOKUP(M$5,'Data Lookup'!$A$1:$C$220,3,FALSE),'2011 Data'!$A$6:$CY$6,0)))),INDIRECT(CONCATENATE("'2011 Data'!",ADDRESS(MATCH($A$6,'2011 Data'!$A$1:$A$30,0),MATCH(VLOOKUP(M$5,'Data Lookup'!$A$1:$C$220,3,FALSE),'2011 Data'!$A$6:$CY$6,0)),":",ADDRESS(MATCH($A$26,'2011 Data'!$A$1:$A$30,0),MATCH(VLOOKUP(M$5,'Data Lookup'!$A$1:$C$220,3,FALSE),'2011 Data'!$A$6:$CY$6,0)))))))</f>
        <v>2</v>
      </c>
      <c r="N9" s="3">
        <f ca="1">IF($B$3="Count",INDIRECT(CONCATENATE("'2011 Data'!",ADDRESS(MATCH($A9,'2011 Data'!$A$1:$A$30,0),MATCH(VLOOKUP(N$5,'Data Lookup'!$A$1:$C$220,3,FALSE),'2011 Data'!$A$6:$CY$6,0)))),IF($B$3="Percentage",100*INDIRECT(CONCATENATE("'2011 Data'!",ADDRESS(MATCH($A9,'2011 Data'!$A$1:$A$30,0),MATCH(VLOOKUP(N$5,'Data Lookup'!$A$1:$C$220,3,FALSE),'2011 Data'!$A$6:$CY$6,0))))/INDIRECT(CONCATENATE("'2011 Data'!",ADDRESS(MATCH($A9,'2011 Data'!$A$1:$A$30,0),MATCH(VLOOKUP($B$5,'Data Lookup'!$A$1:$C$220,3,FALSE),'2011 Data'!$A$6:$CY$6,0)))),RANK(INDIRECT(CONCATENATE("'2011 Data'!",ADDRESS(MATCH($A9,'2011 Data'!$A$1:$A$30,0),MATCH(VLOOKUP(N$5,'Data Lookup'!$A$1:$C$220,3,FALSE),'2011 Data'!$A$6:$CY$6,0)))),INDIRECT(CONCATENATE("'2011 Data'!",ADDRESS(MATCH($A$6,'2011 Data'!$A$1:$A$30,0),MATCH(VLOOKUP(N$5,'Data Lookup'!$A$1:$C$220,3,FALSE),'2011 Data'!$A$6:$CY$6,0)),":",ADDRESS(MATCH($A$26,'2011 Data'!$A$1:$A$30,0),MATCH(VLOOKUP(N$5,'Data Lookup'!$A$1:$C$220,3,FALSE),'2011 Data'!$A$6:$CY$6,0)))))))</f>
        <v>2</v>
      </c>
      <c r="O9" s="3">
        <f ca="1">IF($B$3="Count",INDIRECT(CONCATENATE("'2011 Data'!",ADDRESS(MATCH($A9,'2011 Data'!$A$1:$A$30,0),MATCH(VLOOKUP(O$5,'Data Lookup'!$A$1:$C$220,3,FALSE),'2011 Data'!$A$6:$CY$6,0)))),IF($B$3="Percentage",100*INDIRECT(CONCATENATE("'2011 Data'!",ADDRESS(MATCH($A9,'2011 Data'!$A$1:$A$30,0),MATCH(VLOOKUP(O$5,'Data Lookup'!$A$1:$C$220,3,FALSE),'2011 Data'!$A$6:$CY$6,0))))/INDIRECT(CONCATENATE("'2011 Data'!",ADDRESS(MATCH($A9,'2011 Data'!$A$1:$A$30,0),MATCH(VLOOKUP($B$5,'Data Lookup'!$A$1:$C$220,3,FALSE),'2011 Data'!$A$6:$CY$6,0)))),RANK(INDIRECT(CONCATENATE("'2011 Data'!",ADDRESS(MATCH($A9,'2011 Data'!$A$1:$A$30,0),MATCH(VLOOKUP(O$5,'Data Lookup'!$A$1:$C$220,3,FALSE),'2011 Data'!$A$6:$CY$6,0)))),INDIRECT(CONCATENATE("'2011 Data'!",ADDRESS(MATCH($A$6,'2011 Data'!$A$1:$A$30,0),MATCH(VLOOKUP(O$5,'Data Lookup'!$A$1:$C$220,3,FALSE),'2011 Data'!$A$6:$CY$6,0)),":",ADDRESS(MATCH($A$26,'2011 Data'!$A$1:$A$30,0),MATCH(VLOOKUP(O$5,'Data Lookup'!$A$1:$C$220,3,FALSE),'2011 Data'!$A$6:$CY$6,0)))))))</f>
        <v>0</v>
      </c>
      <c r="P9" s="3">
        <f ca="1">IF($B$3="Count",INDIRECT(CONCATENATE("'2011 Data'!",ADDRESS(MATCH($A9,'2011 Data'!$A$1:$A$30,0),MATCH(VLOOKUP(P$5,'Data Lookup'!$A$1:$C$220,3,FALSE),'2011 Data'!$A$6:$CY$6,0)))),IF($B$3="Percentage",100*INDIRECT(CONCATENATE("'2011 Data'!",ADDRESS(MATCH($A9,'2011 Data'!$A$1:$A$30,0),MATCH(VLOOKUP(P$5,'Data Lookup'!$A$1:$C$220,3,FALSE),'2011 Data'!$A$6:$CY$6,0))))/INDIRECT(CONCATENATE("'2011 Data'!",ADDRESS(MATCH($A9,'2011 Data'!$A$1:$A$30,0),MATCH(VLOOKUP($B$5,'Data Lookup'!$A$1:$C$220,3,FALSE),'2011 Data'!$A$6:$CY$6,0)))),RANK(INDIRECT(CONCATENATE("'2011 Data'!",ADDRESS(MATCH($A9,'2011 Data'!$A$1:$A$30,0),MATCH(VLOOKUP(P$5,'Data Lookup'!$A$1:$C$220,3,FALSE),'2011 Data'!$A$6:$CY$6,0)))),INDIRECT(CONCATENATE("'2011 Data'!",ADDRESS(MATCH($A$6,'2011 Data'!$A$1:$A$30,0),MATCH(VLOOKUP(P$5,'Data Lookup'!$A$1:$C$220,3,FALSE),'2011 Data'!$A$6:$CY$6,0)),":",ADDRESS(MATCH($A$26,'2011 Data'!$A$1:$A$30,0),MATCH(VLOOKUP(P$5,'Data Lookup'!$A$1:$C$220,3,FALSE),'2011 Data'!$A$6:$CY$6,0)))))))</f>
        <v>0</v>
      </c>
      <c r="Q9" s="3">
        <f ca="1">IF($B$3="Count",INDIRECT(CONCATENATE("'2011 Data'!",ADDRESS(MATCH($A9,'2011 Data'!$A$1:$A$30,0),MATCH(VLOOKUP(Q$5,'Data Lookup'!$A$1:$C$220,3,FALSE),'2011 Data'!$A$6:$CY$6,0)))),IF($B$3="Percentage",100*INDIRECT(CONCATENATE("'2011 Data'!",ADDRESS(MATCH($A9,'2011 Data'!$A$1:$A$30,0),MATCH(VLOOKUP(Q$5,'Data Lookup'!$A$1:$C$220,3,FALSE),'2011 Data'!$A$6:$CY$6,0))))/INDIRECT(CONCATENATE("'2011 Data'!",ADDRESS(MATCH($A9,'2011 Data'!$A$1:$A$30,0),MATCH(VLOOKUP($B$5,'Data Lookup'!$A$1:$C$220,3,FALSE),'2011 Data'!$A$6:$CY$6,0)))),RANK(INDIRECT(CONCATENATE("'2011 Data'!",ADDRESS(MATCH($A9,'2011 Data'!$A$1:$A$30,0),MATCH(VLOOKUP(Q$5,'Data Lookup'!$A$1:$C$220,3,FALSE),'2011 Data'!$A$6:$CY$6,0)))),INDIRECT(CONCATENATE("'2011 Data'!",ADDRESS(MATCH($A$6,'2011 Data'!$A$1:$A$30,0),MATCH(VLOOKUP(Q$5,'Data Lookup'!$A$1:$C$220,3,FALSE),'2011 Data'!$A$6:$CY$6,0)),":",ADDRESS(MATCH($A$26,'2011 Data'!$A$1:$A$30,0),MATCH(VLOOKUP(Q$5,'Data Lookup'!$A$1:$C$220,3,FALSE),'2011 Data'!$A$6:$CY$6,0)))))))</f>
        <v>0</v>
      </c>
      <c r="R9" s="3">
        <f ca="1">IF($B$3="Count",INDIRECT(CONCATENATE("'2011 Data'!",ADDRESS(MATCH($A9,'2011 Data'!$A$1:$A$30,0),MATCH(VLOOKUP(R$5,'Data Lookup'!$A$1:$C$220,3,FALSE),'2011 Data'!$A$6:$CY$6,0)))),IF($B$3="Percentage",100*INDIRECT(CONCATENATE("'2011 Data'!",ADDRESS(MATCH($A9,'2011 Data'!$A$1:$A$30,0),MATCH(VLOOKUP(R$5,'Data Lookup'!$A$1:$C$220,3,FALSE),'2011 Data'!$A$6:$CY$6,0))))/INDIRECT(CONCATENATE("'2011 Data'!",ADDRESS(MATCH($A9,'2011 Data'!$A$1:$A$30,0),MATCH(VLOOKUP($B$5,'Data Lookup'!$A$1:$C$220,3,FALSE),'2011 Data'!$A$6:$CY$6,0)))),RANK(INDIRECT(CONCATENATE("'2011 Data'!",ADDRESS(MATCH($A9,'2011 Data'!$A$1:$A$30,0),MATCH(VLOOKUP(R$5,'Data Lookup'!$A$1:$C$220,3,FALSE),'2011 Data'!$A$6:$CY$6,0)))),INDIRECT(CONCATENATE("'2011 Data'!",ADDRESS(MATCH($A$6,'2011 Data'!$A$1:$A$30,0),MATCH(VLOOKUP(R$5,'Data Lookup'!$A$1:$C$220,3,FALSE),'2011 Data'!$A$6:$CY$6,0)),":",ADDRESS(MATCH($A$26,'2011 Data'!$A$1:$A$30,0),MATCH(VLOOKUP(R$5,'Data Lookup'!$A$1:$C$220,3,FALSE),'2011 Data'!$A$6:$CY$6,0)))))))</f>
        <v>183</v>
      </c>
      <c r="S9" s="3">
        <f ca="1">IF($B$3="Count",INDIRECT(CONCATENATE("'2011 Data'!",ADDRESS(MATCH($A9,'2011 Data'!$A$1:$A$30,0),MATCH(VLOOKUP(S$5,'Data Lookup'!$A$1:$C$220,3,FALSE),'2011 Data'!$A$6:$CY$6,0)))),IF($B$3="Percentage",100*INDIRECT(CONCATENATE("'2011 Data'!",ADDRESS(MATCH($A9,'2011 Data'!$A$1:$A$30,0),MATCH(VLOOKUP(S$5,'Data Lookup'!$A$1:$C$220,3,FALSE),'2011 Data'!$A$6:$CY$6,0))))/INDIRECT(CONCATENATE("'2011 Data'!",ADDRESS(MATCH($A9,'2011 Data'!$A$1:$A$30,0),MATCH(VLOOKUP($B$5,'Data Lookup'!$A$1:$C$220,3,FALSE),'2011 Data'!$A$6:$CY$6,0)))),RANK(INDIRECT(CONCATENATE("'2011 Data'!",ADDRESS(MATCH($A9,'2011 Data'!$A$1:$A$30,0),MATCH(VLOOKUP(S$5,'Data Lookup'!$A$1:$C$220,3,FALSE),'2011 Data'!$A$6:$CY$6,0)))),INDIRECT(CONCATENATE("'2011 Data'!",ADDRESS(MATCH($A$6,'2011 Data'!$A$1:$A$30,0),MATCH(VLOOKUP(S$5,'Data Lookup'!$A$1:$C$220,3,FALSE),'2011 Data'!$A$6:$CY$6,0)),":",ADDRESS(MATCH($A$26,'2011 Data'!$A$1:$A$30,0),MATCH(VLOOKUP(S$5,'Data Lookup'!$A$1:$C$220,3,FALSE),'2011 Data'!$A$6:$CY$6,0)))))))</f>
        <v>88</v>
      </c>
      <c r="T9" s="3">
        <f ca="1">IF($B$3="Count",INDIRECT(CONCATENATE("'2011 Data'!",ADDRESS(MATCH($A9,'2011 Data'!$A$1:$A$30,0),MATCH(VLOOKUP(T$5,'Data Lookup'!$A$1:$C$220,3,FALSE),'2011 Data'!$A$6:$CY$6,0)))),IF($B$3="Percentage",100*INDIRECT(CONCATENATE("'2011 Data'!",ADDRESS(MATCH($A9,'2011 Data'!$A$1:$A$30,0),MATCH(VLOOKUP(T$5,'Data Lookup'!$A$1:$C$220,3,FALSE),'2011 Data'!$A$6:$CY$6,0))))/INDIRECT(CONCATENATE("'2011 Data'!",ADDRESS(MATCH($A9,'2011 Data'!$A$1:$A$30,0),MATCH(VLOOKUP($B$5,'Data Lookup'!$A$1:$C$220,3,FALSE),'2011 Data'!$A$6:$CY$6,0)))),RANK(INDIRECT(CONCATENATE("'2011 Data'!",ADDRESS(MATCH($A9,'2011 Data'!$A$1:$A$30,0),MATCH(VLOOKUP(T$5,'Data Lookup'!$A$1:$C$220,3,FALSE),'2011 Data'!$A$6:$CY$6,0)))),INDIRECT(CONCATENATE("'2011 Data'!",ADDRESS(MATCH($A$6,'2011 Data'!$A$1:$A$30,0),MATCH(VLOOKUP(T$5,'Data Lookup'!$A$1:$C$220,3,FALSE),'2011 Data'!$A$6:$CY$6,0)),":",ADDRESS(MATCH($A$26,'2011 Data'!$A$1:$A$30,0),MATCH(VLOOKUP(T$5,'Data Lookup'!$A$1:$C$220,3,FALSE),'2011 Data'!$A$6:$CY$6,0)))))))</f>
        <v>45</v>
      </c>
      <c r="U9" s="3">
        <f ca="1">IF($B$3="Count",INDIRECT(CONCATENATE("'2011 Data'!",ADDRESS(MATCH($A9,'2011 Data'!$A$1:$A$30,0),MATCH(VLOOKUP(U$5,'Data Lookup'!$A$1:$C$220,3,FALSE),'2011 Data'!$A$6:$CY$6,0)))),IF($B$3="Percentage",100*INDIRECT(CONCATENATE("'2011 Data'!",ADDRESS(MATCH($A9,'2011 Data'!$A$1:$A$30,0),MATCH(VLOOKUP(U$5,'Data Lookup'!$A$1:$C$220,3,FALSE),'2011 Data'!$A$6:$CY$6,0))))/INDIRECT(CONCATENATE("'2011 Data'!",ADDRESS(MATCH($A9,'2011 Data'!$A$1:$A$30,0),MATCH(VLOOKUP($B$5,'Data Lookup'!$A$1:$C$220,3,FALSE),'2011 Data'!$A$6:$CY$6,0)))),RANK(INDIRECT(CONCATENATE("'2011 Data'!",ADDRESS(MATCH($A9,'2011 Data'!$A$1:$A$30,0),MATCH(VLOOKUP(U$5,'Data Lookup'!$A$1:$C$220,3,FALSE),'2011 Data'!$A$6:$CY$6,0)))),INDIRECT(CONCATENATE("'2011 Data'!",ADDRESS(MATCH($A$6,'2011 Data'!$A$1:$A$30,0),MATCH(VLOOKUP(U$5,'Data Lookup'!$A$1:$C$220,3,FALSE),'2011 Data'!$A$6:$CY$6,0)),":",ADDRESS(MATCH($A$26,'2011 Data'!$A$1:$A$30,0),MATCH(VLOOKUP(U$5,'Data Lookup'!$A$1:$C$220,3,FALSE),'2011 Data'!$A$6:$CY$6,0)))))))</f>
        <v>42</v>
      </c>
      <c r="V9" s="3">
        <f ca="1">IF($B$3="Count",INDIRECT(CONCATENATE("'2011 Data'!",ADDRESS(MATCH($A9,'2011 Data'!$A$1:$A$30,0),MATCH(VLOOKUP(V$5,'Data Lookup'!$A$1:$C$220,3,FALSE),'2011 Data'!$A$6:$CY$6,0)))),IF($B$3="Percentage",100*INDIRECT(CONCATENATE("'2011 Data'!",ADDRESS(MATCH($A9,'2011 Data'!$A$1:$A$30,0),MATCH(VLOOKUP(V$5,'Data Lookup'!$A$1:$C$220,3,FALSE),'2011 Data'!$A$6:$CY$6,0))))/INDIRECT(CONCATENATE("'2011 Data'!",ADDRESS(MATCH($A9,'2011 Data'!$A$1:$A$30,0),MATCH(VLOOKUP($B$5,'Data Lookup'!$A$1:$C$220,3,FALSE),'2011 Data'!$A$6:$CY$6,0)))),RANK(INDIRECT(CONCATENATE("'2011 Data'!",ADDRESS(MATCH($A9,'2011 Data'!$A$1:$A$30,0),MATCH(VLOOKUP(V$5,'Data Lookup'!$A$1:$C$220,3,FALSE),'2011 Data'!$A$6:$CY$6,0)))),INDIRECT(CONCATENATE("'2011 Data'!",ADDRESS(MATCH($A$6,'2011 Data'!$A$1:$A$30,0),MATCH(VLOOKUP(V$5,'Data Lookup'!$A$1:$C$220,3,FALSE),'2011 Data'!$A$6:$CY$6,0)),":",ADDRESS(MATCH($A$26,'2011 Data'!$A$1:$A$30,0),MATCH(VLOOKUP(V$5,'Data Lookup'!$A$1:$C$220,3,FALSE),'2011 Data'!$A$6:$CY$6,0)))))))</f>
        <v>8</v>
      </c>
      <c r="W9" s="3">
        <f ca="1">IF($B$3="Count",INDIRECT(CONCATENATE("'2011 Data'!",ADDRESS(MATCH($A9,'2011 Data'!$A$1:$A$30,0),MATCH(VLOOKUP(W$5,'Data Lookup'!$A$1:$C$220,3,FALSE),'2011 Data'!$A$6:$CY$6,0)))),IF($B$3="Percentage",100*INDIRECT(CONCATENATE("'2011 Data'!",ADDRESS(MATCH($A9,'2011 Data'!$A$1:$A$30,0),MATCH(VLOOKUP(W$5,'Data Lookup'!$A$1:$C$220,3,FALSE),'2011 Data'!$A$6:$CY$6,0))))/INDIRECT(CONCATENATE("'2011 Data'!",ADDRESS(MATCH($A9,'2011 Data'!$A$1:$A$30,0),MATCH(VLOOKUP($B$5,'Data Lookup'!$A$1:$C$220,3,FALSE),'2011 Data'!$A$6:$CY$6,0)))),RANK(INDIRECT(CONCATENATE("'2011 Data'!",ADDRESS(MATCH($A9,'2011 Data'!$A$1:$A$30,0),MATCH(VLOOKUP(W$5,'Data Lookup'!$A$1:$C$220,3,FALSE),'2011 Data'!$A$6:$CY$6,0)))),INDIRECT(CONCATENATE("'2011 Data'!",ADDRESS(MATCH($A$6,'2011 Data'!$A$1:$A$30,0),MATCH(VLOOKUP(W$5,'Data Lookup'!$A$1:$C$220,3,FALSE),'2011 Data'!$A$6:$CY$6,0)),":",ADDRESS(MATCH($A$26,'2011 Data'!$A$1:$A$30,0),MATCH(VLOOKUP(W$5,'Data Lookup'!$A$1:$C$220,3,FALSE),'2011 Data'!$A$6:$CY$6,0)))))))</f>
        <v>699</v>
      </c>
      <c r="X9" s="3">
        <f ca="1">IF($B$3="Count",INDIRECT(CONCATENATE("'2011 Data'!",ADDRESS(MATCH($A9,'2011 Data'!$A$1:$A$30,0),MATCH(VLOOKUP(X$5,'Data Lookup'!$A$1:$C$220,3,FALSE),'2011 Data'!$A$6:$CY$6,0)))),IF($B$3="Percentage",100*INDIRECT(CONCATENATE("'2011 Data'!",ADDRESS(MATCH($A9,'2011 Data'!$A$1:$A$30,0),MATCH(VLOOKUP(X$5,'Data Lookup'!$A$1:$C$220,3,FALSE),'2011 Data'!$A$6:$CY$6,0))))/INDIRECT(CONCATENATE("'2011 Data'!",ADDRESS(MATCH($A9,'2011 Data'!$A$1:$A$30,0),MATCH(VLOOKUP($B$5,'Data Lookup'!$A$1:$C$220,3,FALSE),'2011 Data'!$A$6:$CY$6,0)))),RANK(INDIRECT(CONCATENATE("'2011 Data'!",ADDRESS(MATCH($A9,'2011 Data'!$A$1:$A$30,0),MATCH(VLOOKUP(X$5,'Data Lookup'!$A$1:$C$220,3,FALSE),'2011 Data'!$A$6:$CY$6,0)))),INDIRECT(CONCATENATE("'2011 Data'!",ADDRESS(MATCH($A$6,'2011 Data'!$A$1:$A$30,0),MATCH(VLOOKUP(X$5,'Data Lookup'!$A$1:$C$220,3,FALSE),'2011 Data'!$A$6:$CY$6,0)),":",ADDRESS(MATCH($A$26,'2011 Data'!$A$1:$A$30,0),MATCH(VLOOKUP(X$5,'Data Lookup'!$A$1:$C$220,3,FALSE),'2011 Data'!$A$6:$CY$6,0)))))))</f>
        <v>212</v>
      </c>
      <c r="Y9" s="3">
        <f ca="1">IF($B$3="Count",INDIRECT(CONCATENATE("'2011 Data'!",ADDRESS(MATCH($A9,'2011 Data'!$A$1:$A$30,0),MATCH(VLOOKUP(Y$5,'Data Lookup'!$A$1:$C$220,3,FALSE),'2011 Data'!$A$6:$CY$6,0)))),IF($B$3="Percentage",100*INDIRECT(CONCATENATE("'2011 Data'!",ADDRESS(MATCH($A9,'2011 Data'!$A$1:$A$30,0),MATCH(VLOOKUP(Y$5,'Data Lookup'!$A$1:$C$220,3,FALSE),'2011 Data'!$A$6:$CY$6,0))))/INDIRECT(CONCATENATE("'2011 Data'!",ADDRESS(MATCH($A9,'2011 Data'!$A$1:$A$30,0),MATCH(VLOOKUP($B$5,'Data Lookup'!$A$1:$C$220,3,FALSE),'2011 Data'!$A$6:$CY$6,0)))),RANK(INDIRECT(CONCATENATE("'2011 Data'!",ADDRESS(MATCH($A9,'2011 Data'!$A$1:$A$30,0),MATCH(VLOOKUP(Y$5,'Data Lookup'!$A$1:$C$220,3,FALSE),'2011 Data'!$A$6:$CY$6,0)))),INDIRECT(CONCATENATE("'2011 Data'!",ADDRESS(MATCH($A$6,'2011 Data'!$A$1:$A$30,0),MATCH(VLOOKUP(Y$5,'Data Lookup'!$A$1:$C$220,3,FALSE),'2011 Data'!$A$6:$CY$6,0)),":",ADDRESS(MATCH($A$26,'2011 Data'!$A$1:$A$30,0),MATCH(VLOOKUP(Y$5,'Data Lookup'!$A$1:$C$220,3,FALSE),'2011 Data'!$A$6:$CY$6,0)))))))</f>
        <v>249</v>
      </c>
      <c r="Z9" s="3">
        <f ca="1">IF($B$3="Count",INDIRECT(CONCATENATE("'2011 Data'!",ADDRESS(MATCH($A9,'2011 Data'!$A$1:$A$30,0),MATCH(VLOOKUP(Z$5,'Data Lookup'!$A$1:$C$220,3,FALSE),'2011 Data'!$A$6:$CY$6,0)))),IF($B$3="Percentage",100*INDIRECT(CONCATENATE("'2011 Data'!",ADDRESS(MATCH($A9,'2011 Data'!$A$1:$A$30,0),MATCH(VLOOKUP(Z$5,'Data Lookup'!$A$1:$C$220,3,FALSE),'2011 Data'!$A$6:$CY$6,0))))/INDIRECT(CONCATENATE("'2011 Data'!",ADDRESS(MATCH($A9,'2011 Data'!$A$1:$A$30,0),MATCH(VLOOKUP($B$5,'Data Lookup'!$A$1:$C$220,3,FALSE),'2011 Data'!$A$6:$CY$6,0)))),RANK(INDIRECT(CONCATENATE("'2011 Data'!",ADDRESS(MATCH($A9,'2011 Data'!$A$1:$A$30,0),MATCH(VLOOKUP(Z$5,'Data Lookup'!$A$1:$C$220,3,FALSE),'2011 Data'!$A$6:$CY$6,0)))),INDIRECT(CONCATENATE("'2011 Data'!",ADDRESS(MATCH($A$6,'2011 Data'!$A$1:$A$30,0),MATCH(VLOOKUP(Z$5,'Data Lookup'!$A$1:$C$220,3,FALSE),'2011 Data'!$A$6:$CY$6,0)),":",ADDRESS(MATCH($A$26,'2011 Data'!$A$1:$A$30,0),MATCH(VLOOKUP(Z$5,'Data Lookup'!$A$1:$C$220,3,FALSE),'2011 Data'!$A$6:$CY$6,0)))))))</f>
        <v>238</v>
      </c>
      <c r="AA9" s="3">
        <f ca="1">IF($B$3="Count",INDIRECT(CONCATENATE("'2011 Data'!",ADDRESS(MATCH($A9,'2011 Data'!$A$1:$A$30,0),MATCH(VLOOKUP(AA$5,'Data Lookup'!$A$1:$C$220,3,FALSE),'2011 Data'!$A$6:$CY$6,0)))),IF($B$3="Percentage",100*INDIRECT(CONCATENATE("'2011 Data'!",ADDRESS(MATCH($A9,'2011 Data'!$A$1:$A$30,0),MATCH(VLOOKUP(AA$5,'Data Lookup'!$A$1:$C$220,3,FALSE),'2011 Data'!$A$6:$CY$6,0))))/INDIRECT(CONCATENATE("'2011 Data'!",ADDRESS(MATCH($A9,'2011 Data'!$A$1:$A$30,0),MATCH(VLOOKUP($B$5,'Data Lookup'!$A$1:$C$220,3,FALSE),'2011 Data'!$A$6:$CY$6,0)))),RANK(INDIRECT(CONCATENATE("'2011 Data'!",ADDRESS(MATCH($A9,'2011 Data'!$A$1:$A$30,0),MATCH(VLOOKUP(AA$5,'Data Lookup'!$A$1:$C$220,3,FALSE),'2011 Data'!$A$6:$CY$6,0)))),INDIRECT(CONCATENATE("'2011 Data'!",ADDRESS(MATCH($A$6,'2011 Data'!$A$1:$A$30,0),MATCH(VLOOKUP(AA$5,'Data Lookup'!$A$1:$C$220,3,FALSE),'2011 Data'!$A$6:$CY$6,0)),":",ADDRESS(MATCH($A$26,'2011 Data'!$A$1:$A$30,0),MATCH(VLOOKUP(AA$5,'Data Lookup'!$A$1:$C$220,3,FALSE),'2011 Data'!$A$6:$CY$6,0)))))))</f>
        <v>827</v>
      </c>
      <c r="AB9" s="3">
        <f ca="1">IF($B$3="Count",INDIRECT(CONCATENATE("'2011 Data'!",ADDRESS(MATCH($A9,'2011 Data'!$A$1:$A$30,0),MATCH(VLOOKUP(AB$5,'Data Lookup'!$A$1:$C$220,3,FALSE),'2011 Data'!$A$6:$CY$6,0)))),IF($B$3="Percentage",100*INDIRECT(CONCATENATE("'2011 Data'!",ADDRESS(MATCH($A9,'2011 Data'!$A$1:$A$30,0),MATCH(VLOOKUP(AB$5,'Data Lookup'!$A$1:$C$220,3,FALSE),'2011 Data'!$A$6:$CY$6,0))))/INDIRECT(CONCATENATE("'2011 Data'!",ADDRESS(MATCH($A9,'2011 Data'!$A$1:$A$30,0),MATCH(VLOOKUP($B$5,'Data Lookup'!$A$1:$C$220,3,FALSE),'2011 Data'!$A$6:$CY$6,0)))),RANK(INDIRECT(CONCATENATE("'2011 Data'!",ADDRESS(MATCH($A9,'2011 Data'!$A$1:$A$30,0),MATCH(VLOOKUP(AB$5,'Data Lookup'!$A$1:$C$220,3,FALSE),'2011 Data'!$A$6:$CY$6,0)))),INDIRECT(CONCATENATE("'2011 Data'!",ADDRESS(MATCH($A$6,'2011 Data'!$A$1:$A$30,0),MATCH(VLOOKUP(AB$5,'Data Lookup'!$A$1:$C$220,3,FALSE),'2011 Data'!$A$6:$CY$6,0)),":",ADDRESS(MATCH($A$26,'2011 Data'!$A$1:$A$30,0),MATCH(VLOOKUP(AB$5,'Data Lookup'!$A$1:$C$220,3,FALSE),'2011 Data'!$A$6:$CY$6,0)))))))</f>
        <v>161</v>
      </c>
      <c r="AC9" s="3">
        <f ca="1">IF($B$3="Count",INDIRECT(CONCATENATE("'2011 Data'!",ADDRESS(MATCH($A9,'2011 Data'!$A$1:$A$30,0),MATCH(VLOOKUP(AC$5,'Data Lookup'!$A$1:$C$220,3,FALSE),'2011 Data'!$A$6:$CY$6,0)))),IF($B$3="Percentage",100*INDIRECT(CONCATENATE("'2011 Data'!",ADDRESS(MATCH($A9,'2011 Data'!$A$1:$A$30,0),MATCH(VLOOKUP(AC$5,'Data Lookup'!$A$1:$C$220,3,FALSE),'2011 Data'!$A$6:$CY$6,0))))/INDIRECT(CONCATENATE("'2011 Data'!",ADDRESS(MATCH($A9,'2011 Data'!$A$1:$A$30,0),MATCH(VLOOKUP($B$5,'Data Lookup'!$A$1:$C$220,3,FALSE),'2011 Data'!$A$6:$CY$6,0)))),RANK(INDIRECT(CONCATENATE("'2011 Data'!",ADDRESS(MATCH($A9,'2011 Data'!$A$1:$A$30,0),MATCH(VLOOKUP(AC$5,'Data Lookup'!$A$1:$C$220,3,FALSE),'2011 Data'!$A$6:$CY$6,0)))),INDIRECT(CONCATENATE("'2011 Data'!",ADDRESS(MATCH($A$6,'2011 Data'!$A$1:$A$30,0),MATCH(VLOOKUP(AC$5,'Data Lookup'!$A$1:$C$220,3,FALSE),'2011 Data'!$A$6:$CY$6,0)),":",ADDRESS(MATCH($A$26,'2011 Data'!$A$1:$A$30,0),MATCH(VLOOKUP(AC$5,'Data Lookup'!$A$1:$C$220,3,FALSE),'2011 Data'!$A$6:$CY$6,0)))))))</f>
        <v>229</v>
      </c>
      <c r="AD9" s="3">
        <f ca="1">IF($B$3="Count",INDIRECT(CONCATENATE("'2011 Data'!",ADDRESS(MATCH($A9,'2011 Data'!$A$1:$A$30,0),MATCH(VLOOKUP(AD$5,'Data Lookup'!$A$1:$C$220,3,FALSE),'2011 Data'!$A$6:$CY$6,0)))),IF($B$3="Percentage",100*INDIRECT(CONCATENATE("'2011 Data'!",ADDRESS(MATCH($A9,'2011 Data'!$A$1:$A$30,0),MATCH(VLOOKUP(AD$5,'Data Lookup'!$A$1:$C$220,3,FALSE),'2011 Data'!$A$6:$CY$6,0))))/INDIRECT(CONCATENATE("'2011 Data'!",ADDRESS(MATCH($A9,'2011 Data'!$A$1:$A$30,0),MATCH(VLOOKUP($B$5,'Data Lookup'!$A$1:$C$220,3,FALSE),'2011 Data'!$A$6:$CY$6,0)))),RANK(INDIRECT(CONCATENATE("'2011 Data'!",ADDRESS(MATCH($A9,'2011 Data'!$A$1:$A$30,0),MATCH(VLOOKUP(AD$5,'Data Lookup'!$A$1:$C$220,3,FALSE),'2011 Data'!$A$6:$CY$6,0)))),INDIRECT(CONCATENATE("'2011 Data'!",ADDRESS(MATCH($A$6,'2011 Data'!$A$1:$A$30,0),MATCH(VLOOKUP(AD$5,'Data Lookup'!$A$1:$C$220,3,FALSE),'2011 Data'!$A$6:$CY$6,0)),":",ADDRESS(MATCH($A$26,'2011 Data'!$A$1:$A$30,0),MATCH(VLOOKUP(AD$5,'Data Lookup'!$A$1:$C$220,3,FALSE),'2011 Data'!$A$6:$CY$6,0)))))))</f>
        <v>11</v>
      </c>
      <c r="AE9" s="3">
        <f ca="1">IF($B$3="Count",INDIRECT(CONCATENATE("'2011 Data'!",ADDRESS(MATCH($A9,'2011 Data'!$A$1:$A$30,0),MATCH(VLOOKUP(AE$5,'Data Lookup'!$A$1:$C$220,3,FALSE),'2011 Data'!$A$6:$CY$6,0)))),IF($B$3="Percentage",100*INDIRECT(CONCATENATE("'2011 Data'!",ADDRESS(MATCH($A9,'2011 Data'!$A$1:$A$30,0),MATCH(VLOOKUP(AE$5,'Data Lookup'!$A$1:$C$220,3,FALSE),'2011 Data'!$A$6:$CY$6,0))))/INDIRECT(CONCATENATE("'2011 Data'!",ADDRESS(MATCH($A9,'2011 Data'!$A$1:$A$30,0),MATCH(VLOOKUP($B$5,'Data Lookup'!$A$1:$C$220,3,FALSE),'2011 Data'!$A$6:$CY$6,0)))),RANK(INDIRECT(CONCATENATE("'2011 Data'!",ADDRESS(MATCH($A9,'2011 Data'!$A$1:$A$30,0),MATCH(VLOOKUP(AE$5,'Data Lookup'!$A$1:$C$220,3,FALSE),'2011 Data'!$A$6:$CY$6,0)))),INDIRECT(CONCATENATE("'2011 Data'!",ADDRESS(MATCH($A$6,'2011 Data'!$A$1:$A$30,0),MATCH(VLOOKUP(AE$5,'Data Lookup'!$A$1:$C$220,3,FALSE),'2011 Data'!$A$6:$CY$6,0)),":",ADDRESS(MATCH($A$26,'2011 Data'!$A$1:$A$30,0),MATCH(VLOOKUP(AE$5,'Data Lookup'!$A$1:$C$220,3,FALSE),'2011 Data'!$A$6:$CY$6,0)))))))</f>
        <v>27</v>
      </c>
      <c r="AF9" s="3">
        <f ca="1">IF($B$3="Count",INDIRECT(CONCATENATE("'2011 Data'!",ADDRESS(MATCH($A9,'2011 Data'!$A$1:$A$30,0),MATCH(VLOOKUP(AF$5,'Data Lookup'!$A$1:$C$220,3,FALSE),'2011 Data'!$A$6:$CY$6,0)))),IF($B$3="Percentage",100*INDIRECT(CONCATENATE("'2011 Data'!",ADDRESS(MATCH($A9,'2011 Data'!$A$1:$A$30,0),MATCH(VLOOKUP(AF$5,'Data Lookup'!$A$1:$C$220,3,FALSE),'2011 Data'!$A$6:$CY$6,0))))/INDIRECT(CONCATENATE("'2011 Data'!",ADDRESS(MATCH($A9,'2011 Data'!$A$1:$A$30,0),MATCH(VLOOKUP($B$5,'Data Lookup'!$A$1:$C$220,3,FALSE),'2011 Data'!$A$6:$CY$6,0)))),RANK(INDIRECT(CONCATENATE("'2011 Data'!",ADDRESS(MATCH($A9,'2011 Data'!$A$1:$A$30,0),MATCH(VLOOKUP(AF$5,'Data Lookup'!$A$1:$C$220,3,FALSE),'2011 Data'!$A$6:$CY$6,0)))),INDIRECT(CONCATENATE("'2011 Data'!",ADDRESS(MATCH($A$6,'2011 Data'!$A$1:$A$30,0),MATCH(VLOOKUP(AF$5,'Data Lookup'!$A$1:$C$220,3,FALSE),'2011 Data'!$A$6:$CY$6,0)),":",ADDRESS(MATCH($A$26,'2011 Data'!$A$1:$A$30,0),MATCH(VLOOKUP(AF$5,'Data Lookup'!$A$1:$C$220,3,FALSE),'2011 Data'!$A$6:$CY$6,0)))))))</f>
        <v>399</v>
      </c>
    </row>
    <row r="10" spans="1:32" x14ac:dyDescent="0.35">
      <c r="A10" s="3" t="s">
        <v>5</v>
      </c>
      <c r="B10" s="3">
        <f ca="1">IF($B$3="Count",INDIRECT(CONCATENATE("'2011 Data'!",ADDRESS(MATCH($A10,'2011 Data'!$A$1:$A$30,0),MATCH(VLOOKUP(B$5,'Data Lookup'!$A$1:$C$220,3,FALSE),'2011 Data'!$A$6:$CY$6,0)))),IF($B$3="Percentage",100*INDIRECT(CONCATENATE("'2011 Data'!",ADDRESS(MATCH($A10,'2011 Data'!$A$1:$A$30,0),MATCH(VLOOKUP(B$5,'Data Lookup'!$A$1:$C$220,3,FALSE),'2011 Data'!$A$6:$CY$6,0))))/INDIRECT(CONCATENATE("'2011 Data'!",ADDRESS(MATCH($A10,'2011 Data'!$A$1:$A$30,0),MATCH(VLOOKUP($B$5,'Data Lookup'!$A$1:$C$220,3,FALSE),'2011 Data'!$A$6:$CY$6,0)))),RANK(INDIRECT(CONCATENATE("'2011 Data'!",ADDRESS(MATCH($A10,'2011 Data'!$A$1:$A$30,0),MATCH(VLOOKUP(B$5,'Data Lookup'!$A$1:$C$220,3,FALSE),'2011 Data'!$A$6:$CY$6,0)))),INDIRECT(CONCATENATE("'2011 Data'!",ADDRESS(MATCH($A$6,'2011 Data'!$A$1:$A$30,0),MATCH(VLOOKUP(B$5,'Data Lookup'!$A$1:$C$220,3,FALSE),'2011 Data'!$A$6:$CY$6,0)),":",ADDRESS(MATCH($A$26,'2011 Data'!$A$1:$A$30,0),MATCH(VLOOKUP(B$5,'Data Lookup'!$A$1:$C$220,3,FALSE),'2011 Data'!$A$6:$CY$6,0)))))))</f>
        <v>5198</v>
      </c>
      <c r="C10" s="3">
        <f ca="1">IF($B$3="Count",INDIRECT(CONCATENATE("'2011 Data'!",ADDRESS(MATCH($A10,'2011 Data'!$A$1:$A$30,0),MATCH(VLOOKUP(C$5,'Data Lookup'!$A$1:$C$220,3,FALSE),'2011 Data'!$A$6:$CY$6,0)))),IF($B$3="Percentage",100*INDIRECT(CONCATENATE("'2011 Data'!",ADDRESS(MATCH($A10,'2011 Data'!$A$1:$A$30,0),MATCH(VLOOKUP(C$5,'Data Lookup'!$A$1:$C$220,3,FALSE),'2011 Data'!$A$6:$CY$6,0))))/INDIRECT(CONCATENATE("'2011 Data'!",ADDRESS(MATCH($A10,'2011 Data'!$A$1:$A$30,0),MATCH(VLOOKUP($B$5,'Data Lookup'!$A$1:$C$220,3,FALSE),'2011 Data'!$A$6:$CY$6,0)))),RANK(INDIRECT(CONCATENATE("'2011 Data'!",ADDRESS(MATCH($A10,'2011 Data'!$A$1:$A$30,0),MATCH(VLOOKUP(C$5,'Data Lookup'!$A$1:$C$220,3,FALSE),'2011 Data'!$A$6:$CY$6,0)))),INDIRECT(CONCATENATE("'2011 Data'!",ADDRESS(MATCH($A$6,'2011 Data'!$A$1:$A$30,0),MATCH(VLOOKUP(C$5,'Data Lookup'!$A$1:$C$220,3,FALSE),'2011 Data'!$A$6:$CY$6,0)),":",ADDRESS(MATCH($A$26,'2011 Data'!$A$1:$A$30,0),MATCH(VLOOKUP(C$5,'Data Lookup'!$A$1:$C$220,3,FALSE),'2011 Data'!$A$6:$CY$6,0)))))))</f>
        <v>1351</v>
      </c>
      <c r="D10" s="3">
        <f ca="1">IF($B$3="Count",INDIRECT(CONCATENATE("'2011 Data'!",ADDRESS(MATCH($A10,'2011 Data'!$A$1:$A$30,0),MATCH(VLOOKUP(D$5,'Data Lookup'!$A$1:$C$220,3,FALSE),'2011 Data'!$A$6:$CY$6,0)))),IF($B$3="Percentage",100*INDIRECT(CONCATENATE("'2011 Data'!",ADDRESS(MATCH($A10,'2011 Data'!$A$1:$A$30,0),MATCH(VLOOKUP(D$5,'Data Lookup'!$A$1:$C$220,3,FALSE),'2011 Data'!$A$6:$CY$6,0))))/INDIRECT(CONCATENATE("'2011 Data'!",ADDRESS(MATCH($A10,'2011 Data'!$A$1:$A$30,0),MATCH(VLOOKUP($B$5,'Data Lookup'!$A$1:$C$220,3,FALSE),'2011 Data'!$A$6:$CY$6,0)))),RANK(INDIRECT(CONCATENATE("'2011 Data'!",ADDRESS(MATCH($A10,'2011 Data'!$A$1:$A$30,0),MATCH(VLOOKUP(D$5,'Data Lookup'!$A$1:$C$220,3,FALSE),'2011 Data'!$A$6:$CY$6,0)))),INDIRECT(CONCATENATE("'2011 Data'!",ADDRESS(MATCH($A$6,'2011 Data'!$A$1:$A$30,0),MATCH(VLOOKUP(D$5,'Data Lookup'!$A$1:$C$220,3,FALSE),'2011 Data'!$A$6:$CY$6,0)),":",ADDRESS(MATCH($A$26,'2011 Data'!$A$1:$A$30,0),MATCH(VLOOKUP(D$5,'Data Lookup'!$A$1:$C$220,3,FALSE),'2011 Data'!$A$6:$CY$6,0)))))))</f>
        <v>366</v>
      </c>
      <c r="E10" s="3">
        <f ca="1">IF($B$3="Count",INDIRECT(CONCATENATE("'2011 Data'!",ADDRESS(MATCH($A10,'2011 Data'!$A$1:$A$30,0),MATCH(VLOOKUP(E$5,'Data Lookup'!$A$1:$C$220,3,FALSE),'2011 Data'!$A$6:$CY$6,0)))),IF($B$3="Percentage",100*INDIRECT(CONCATENATE("'2011 Data'!",ADDRESS(MATCH($A10,'2011 Data'!$A$1:$A$30,0),MATCH(VLOOKUP(E$5,'Data Lookup'!$A$1:$C$220,3,FALSE),'2011 Data'!$A$6:$CY$6,0))))/INDIRECT(CONCATENATE("'2011 Data'!",ADDRESS(MATCH($A10,'2011 Data'!$A$1:$A$30,0),MATCH(VLOOKUP($B$5,'Data Lookup'!$A$1:$C$220,3,FALSE),'2011 Data'!$A$6:$CY$6,0)))),RANK(INDIRECT(CONCATENATE("'2011 Data'!",ADDRESS(MATCH($A10,'2011 Data'!$A$1:$A$30,0),MATCH(VLOOKUP(E$5,'Data Lookup'!$A$1:$C$220,3,FALSE),'2011 Data'!$A$6:$CY$6,0)))),INDIRECT(CONCATENATE("'2011 Data'!",ADDRESS(MATCH($A$6,'2011 Data'!$A$1:$A$30,0),MATCH(VLOOKUP(E$5,'Data Lookup'!$A$1:$C$220,3,FALSE),'2011 Data'!$A$6:$CY$6,0)),":",ADDRESS(MATCH($A$26,'2011 Data'!$A$1:$A$30,0),MATCH(VLOOKUP(E$5,'Data Lookup'!$A$1:$C$220,3,FALSE),'2011 Data'!$A$6:$CY$6,0)))))))</f>
        <v>985</v>
      </c>
      <c r="F10" s="3">
        <f ca="1">IF($B$3="Count",INDIRECT(CONCATENATE("'2011 Data'!",ADDRESS(MATCH($A10,'2011 Data'!$A$1:$A$30,0),MATCH(VLOOKUP(F$5,'Data Lookup'!$A$1:$C$220,3,FALSE),'2011 Data'!$A$6:$CY$6,0)))),IF($B$3="Percentage",100*INDIRECT(CONCATENATE("'2011 Data'!",ADDRESS(MATCH($A10,'2011 Data'!$A$1:$A$30,0),MATCH(VLOOKUP(F$5,'Data Lookup'!$A$1:$C$220,3,FALSE),'2011 Data'!$A$6:$CY$6,0))))/INDIRECT(CONCATENATE("'2011 Data'!",ADDRESS(MATCH($A10,'2011 Data'!$A$1:$A$30,0),MATCH(VLOOKUP($B$5,'Data Lookup'!$A$1:$C$220,3,FALSE),'2011 Data'!$A$6:$CY$6,0)))),RANK(INDIRECT(CONCATENATE("'2011 Data'!",ADDRESS(MATCH($A10,'2011 Data'!$A$1:$A$30,0),MATCH(VLOOKUP(F$5,'Data Lookup'!$A$1:$C$220,3,FALSE),'2011 Data'!$A$6:$CY$6,0)))),INDIRECT(CONCATENATE("'2011 Data'!",ADDRESS(MATCH($A$6,'2011 Data'!$A$1:$A$30,0),MATCH(VLOOKUP(F$5,'Data Lookup'!$A$1:$C$220,3,FALSE),'2011 Data'!$A$6:$CY$6,0)),":",ADDRESS(MATCH($A$26,'2011 Data'!$A$1:$A$30,0),MATCH(VLOOKUP(F$5,'Data Lookup'!$A$1:$C$220,3,FALSE),'2011 Data'!$A$6:$CY$6,0)))))))</f>
        <v>2643</v>
      </c>
      <c r="G10" s="3">
        <f ca="1">IF($B$3="Count",INDIRECT(CONCATENATE("'2011 Data'!",ADDRESS(MATCH($A10,'2011 Data'!$A$1:$A$30,0),MATCH(VLOOKUP(G$5,'Data Lookup'!$A$1:$C$220,3,FALSE),'2011 Data'!$A$6:$CY$6,0)))),IF($B$3="Percentage",100*INDIRECT(CONCATENATE("'2011 Data'!",ADDRESS(MATCH($A10,'2011 Data'!$A$1:$A$30,0),MATCH(VLOOKUP(G$5,'Data Lookup'!$A$1:$C$220,3,FALSE),'2011 Data'!$A$6:$CY$6,0))))/INDIRECT(CONCATENATE("'2011 Data'!",ADDRESS(MATCH($A10,'2011 Data'!$A$1:$A$30,0),MATCH(VLOOKUP($B$5,'Data Lookup'!$A$1:$C$220,3,FALSE),'2011 Data'!$A$6:$CY$6,0)))),RANK(INDIRECT(CONCATENATE("'2011 Data'!",ADDRESS(MATCH($A10,'2011 Data'!$A$1:$A$30,0),MATCH(VLOOKUP(G$5,'Data Lookup'!$A$1:$C$220,3,FALSE),'2011 Data'!$A$6:$CY$6,0)))),INDIRECT(CONCATENATE("'2011 Data'!",ADDRESS(MATCH($A$6,'2011 Data'!$A$1:$A$30,0),MATCH(VLOOKUP(G$5,'Data Lookup'!$A$1:$C$220,3,FALSE),'2011 Data'!$A$6:$CY$6,0)),":",ADDRESS(MATCH($A$26,'2011 Data'!$A$1:$A$30,0),MATCH(VLOOKUP(G$5,'Data Lookup'!$A$1:$C$220,3,FALSE),'2011 Data'!$A$6:$CY$6,0)))))))</f>
        <v>176</v>
      </c>
      <c r="H10" s="3">
        <f ca="1">IF($B$3="Count",INDIRECT(CONCATENATE("'2011 Data'!",ADDRESS(MATCH($A10,'2011 Data'!$A$1:$A$30,0),MATCH(VLOOKUP(H$5,'Data Lookup'!$A$1:$C$220,3,FALSE),'2011 Data'!$A$6:$CY$6,0)))),IF($B$3="Percentage",100*INDIRECT(CONCATENATE("'2011 Data'!",ADDRESS(MATCH($A10,'2011 Data'!$A$1:$A$30,0),MATCH(VLOOKUP(H$5,'Data Lookup'!$A$1:$C$220,3,FALSE),'2011 Data'!$A$6:$CY$6,0))))/INDIRECT(CONCATENATE("'2011 Data'!",ADDRESS(MATCH($A10,'2011 Data'!$A$1:$A$30,0),MATCH(VLOOKUP($B$5,'Data Lookup'!$A$1:$C$220,3,FALSE),'2011 Data'!$A$6:$CY$6,0)))),RANK(INDIRECT(CONCATENATE("'2011 Data'!",ADDRESS(MATCH($A10,'2011 Data'!$A$1:$A$30,0),MATCH(VLOOKUP(H$5,'Data Lookup'!$A$1:$C$220,3,FALSE),'2011 Data'!$A$6:$CY$6,0)))),INDIRECT(CONCATENATE("'2011 Data'!",ADDRESS(MATCH($A$6,'2011 Data'!$A$1:$A$30,0),MATCH(VLOOKUP(H$5,'Data Lookup'!$A$1:$C$220,3,FALSE),'2011 Data'!$A$6:$CY$6,0)),":",ADDRESS(MATCH($A$26,'2011 Data'!$A$1:$A$30,0),MATCH(VLOOKUP(H$5,'Data Lookup'!$A$1:$C$220,3,FALSE),'2011 Data'!$A$6:$CY$6,0)))))))</f>
        <v>1398</v>
      </c>
      <c r="I10" s="3">
        <f ca="1">IF($B$3="Count",INDIRECT(CONCATENATE("'2011 Data'!",ADDRESS(MATCH($A10,'2011 Data'!$A$1:$A$30,0),MATCH(VLOOKUP(I$5,'Data Lookup'!$A$1:$C$220,3,FALSE),'2011 Data'!$A$6:$CY$6,0)))),IF($B$3="Percentage",100*INDIRECT(CONCATENATE("'2011 Data'!",ADDRESS(MATCH($A10,'2011 Data'!$A$1:$A$30,0),MATCH(VLOOKUP(I$5,'Data Lookup'!$A$1:$C$220,3,FALSE),'2011 Data'!$A$6:$CY$6,0))))/INDIRECT(CONCATENATE("'2011 Data'!",ADDRESS(MATCH($A10,'2011 Data'!$A$1:$A$30,0),MATCH(VLOOKUP($B$5,'Data Lookup'!$A$1:$C$220,3,FALSE),'2011 Data'!$A$6:$CY$6,0)))),RANK(INDIRECT(CONCATENATE("'2011 Data'!",ADDRESS(MATCH($A10,'2011 Data'!$A$1:$A$30,0),MATCH(VLOOKUP(I$5,'Data Lookup'!$A$1:$C$220,3,FALSE),'2011 Data'!$A$6:$CY$6,0)))),INDIRECT(CONCATENATE("'2011 Data'!",ADDRESS(MATCH($A$6,'2011 Data'!$A$1:$A$30,0),MATCH(VLOOKUP(I$5,'Data Lookup'!$A$1:$C$220,3,FALSE),'2011 Data'!$A$6:$CY$6,0)),":",ADDRESS(MATCH($A$26,'2011 Data'!$A$1:$A$30,0),MATCH(VLOOKUP(I$5,'Data Lookup'!$A$1:$C$220,3,FALSE),'2011 Data'!$A$6:$CY$6,0)))))))</f>
        <v>308</v>
      </c>
      <c r="J10" s="3">
        <f ca="1">IF($B$3="Count",INDIRECT(CONCATENATE("'2011 Data'!",ADDRESS(MATCH($A10,'2011 Data'!$A$1:$A$30,0),MATCH(VLOOKUP(J$5,'Data Lookup'!$A$1:$C$220,3,FALSE),'2011 Data'!$A$6:$CY$6,0)))),IF($B$3="Percentage",100*INDIRECT(CONCATENATE("'2011 Data'!",ADDRESS(MATCH($A10,'2011 Data'!$A$1:$A$30,0),MATCH(VLOOKUP(J$5,'Data Lookup'!$A$1:$C$220,3,FALSE),'2011 Data'!$A$6:$CY$6,0))))/INDIRECT(CONCATENATE("'2011 Data'!",ADDRESS(MATCH($A10,'2011 Data'!$A$1:$A$30,0),MATCH(VLOOKUP($B$5,'Data Lookup'!$A$1:$C$220,3,FALSE),'2011 Data'!$A$6:$CY$6,0)))),RANK(INDIRECT(CONCATENATE("'2011 Data'!",ADDRESS(MATCH($A10,'2011 Data'!$A$1:$A$30,0),MATCH(VLOOKUP(J$5,'Data Lookup'!$A$1:$C$220,3,FALSE),'2011 Data'!$A$6:$CY$6,0)))),INDIRECT(CONCATENATE("'2011 Data'!",ADDRESS(MATCH($A$6,'2011 Data'!$A$1:$A$30,0),MATCH(VLOOKUP(J$5,'Data Lookup'!$A$1:$C$220,3,FALSE),'2011 Data'!$A$6:$CY$6,0)),":",ADDRESS(MATCH($A$26,'2011 Data'!$A$1:$A$30,0),MATCH(VLOOKUP(J$5,'Data Lookup'!$A$1:$C$220,3,FALSE),'2011 Data'!$A$6:$CY$6,0)))))))</f>
        <v>287</v>
      </c>
      <c r="K10" s="3">
        <f ca="1">IF($B$3="Count",INDIRECT(CONCATENATE("'2011 Data'!",ADDRESS(MATCH($A10,'2011 Data'!$A$1:$A$30,0),MATCH(VLOOKUP(K$5,'Data Lookup'!$A$1:$C$220,3,FALSE),'2011 Data'!$A$6:$CY$6,0)))),IF($B$3="Percentage",100*INDIRECT(CONCATENATE("'2011 Data'!",ADDRESS(MATCH($A10,'2011 Data'!$A$1:$A$30,0),MATCH(VLOOKUP(K$5,'Data Lookup'!$A$1:$C$220,3,FALSE),'2011 Data'!$A$6:$CY$6,0))))/INDIRECT(CONCATENATE("'2011 Data'!",ADDRESS(MATCH($A10,'2011 Data'!$A$1:$A$30,0),MATCH(VLOOKUP($B$5,'Data Lookup'!$A$1:$C$220,3,FALSE),'2011 Data'!$A$6:$CY$6,0)))),RANK(INDIRECT(CONCATENATE("'2011 Data'!",ADDRESS(MATCH($A10,'2011 Data'!$A$1:$A$30,0),MATCH(VLOOKUP(K$5,'Data Lookup'!$A$1:$C$220,3,FALSE),'2011 Data'!$A$6:$CY$6,0)))),INDIRECT(CONCATENATE("'2011 Data'!",ADDRESS(MATCH($A$6,'2011 Data'!$A$1:$A$30,0),MATCH(VLOOKUP(K$5,'Data Lookup'!$A$1:$C$220,3,FALSE),'2011 Data'!$A$6:$CY$6,0)),":",ADDRESS(MATCH($A$26,'2011 Data'!$A$1:$A$30,0),MATCH(VLOOKUP(K$5,'Data Lookup'!$A$1:$C$220,3,FALSE),'2011 Data'!$A$6:$CY$6,0)))))))</f>
        <v>474</v>
      </c>
      <c r="L10" s="3">
        <f ca="1">IF($B$3="Count",INDIRECT(CONCATENATE("'2011 Data'!",ADDRESS(MATCH($A10,'2011 Data'!$A$1:$A$30,0),MATCH(VLOOKUP(L$5,'Data Lookup'!$A$1:$C$220,3,FALSE),'2011 Data'!$A$6:$CY$6,0)))),IF($B$3="Percentage",100*INDIRECT(CONCATENATE("'2011 Data'!",ADDRESS(MATCH($A10,'2011 Data'!$A$1:$A$30,0),MATCH(VLOOKUP(L$5,'Data Lookup'!$A$1:$C$220,3,FALSE),'2011 Data'!$A$6:$CY$6,0))))/INDIRECT(CONCATENATE("'2011 Data'!",ADDRESS(MATCH($A10,'2011 Data'!$A$1:$A$30,0),MATCH(VLOOKUP($B$5,'Data Lookup'!$A$1:$C$220,3,FALSE),'2011 Data'!$A$6:$CY$6,0)))),RANK(INDIRECT(CONCATENATE("'2011 Data'!",ADDRESS(MATCH($A10,'2011 Data'!$A$1:$A$30,0),MATCH(VLOOKUP(L$5,'Data Lookup'!$A$1:$C$220,3,FALSE),'2011 Data'!$A$6:$CY$6,0)))),INDIRECT(CONCATENATE("'2011 Data'!",ADDRESS(MATCH($A$6,'2011 Data'!$A$1:$A$30,0),MATCH(VLOOKUP(L$5,'Data Lookup'!$A$1:$C$220,3,FALSE),'2011 Data'!$A$6:$CY$6,0)),":",ADDRESS(MATCH($A$26,'2011 Data'!$A$1:$A$30,0),MATCH(VLOOKUP(L$5,'Data Lookup'!$A$1:$C$220,3,FALSE),'2011 Data'!$A$6:$CY$6,0)))))))</f>
        <v>329</v>
      </c>
      <c r="M10" s="3">
        <f ca="1">IF($B$3="Count",INDIRECT(CONCATENATE("'2011 Data'!",ADDRESS(MATCH($A10,'2011 Data'!$A$1:$A$30,0),MATCH(VLOOKUP(M$5,'Data Lookup'!$A$1:$C$220,3,FALSE),'2011 Data'!$A$6:$CY$6,0)))),IF($B$3="Percentage",100*INDIRECT(CONCATENATE("'2011 Data'!",ADDRESS(MATCH($A10,'2011 Data'!$A$1:$A$30,0),MATCH(VLOOKUP(M$5,'Data Lookup'!$A$1:$C$220,3,FALSE),'2011 Data'!$A$6:$CY$6,0))))/INDIRECT(CONCATENATE("'2011 Data'!",ADDRESS(MATCH($A10,'2011 Data'!$A$1:$A$30,0),MATCH(VLOOKUP($B$5,'Data Lookup'!$A$1:$C$220,3,FALSE),'2011 Data'!$A$6:$CY$6,0)))),RANK(INDIRECT(CONCATENATE("'2011 Data'!",ADDRESS(MATCH($A10,'2011 Data'!$A$1:$A$30,0),MATCH(VLOOKUP(M$5,'Data Lookup'!$A$1:$C$220,3,FALSE),'2011 Data'!$A$6:$CY$6,0)))),INDIRECT(CONCATENATE("'2011 Data'!",ADDRESS(MATCH($A$6,'2011 Data'!$A$1:$A$30,0),MATCH(VLOOKUP(M$5,'Data Lookup'!$A$1:$C$220,3,FALSE),'2011 Data'!$A$6:$CY$6,0)),":",ADDRESS(MATCH($A$26,'2011 Data'!$A$1:$A$30,0),MATCH(VLOOKUP(M$5,'Data Lookup'!$A$1:$C$220,3,FALSE),'2011 Data'!$A$6:$CY$6,0)))))))</f>
        <v>7</v>
      </c>
      <c r="N10" s="3">
        <f ca="1">IF($B$3="Count",INDIRECT(CONCATENATE("'2011 Data'!",ADDRESS(MATCH($A10,'2011 Data'!$A$1:$A$30,0),MATCH(VLOOKUP(N$5,'Data Lookup'!$A$1:$C$220,3,FALSE),'2011 Data'!$A$6:$CY$6,0)))),IF($B$3="Percentage",100*INDIRECT(CONCATENATE("'2011 Data'!",ADDRESS(MATCH($A10,'2011 Data'!$A$1:$A$30,0),MATCH(VLOOKUP(N$5,'Data Lookup'!$A$1:$C$220,3,FALSE),'2011 Data'!$A$6:$CY$6,0))))/INDIRECT(CONCATENATE("'2011 Data'!",ADDRESS(MATCH($A10,'2011 Data'!$A$1:$A$30,0),MATCH(VLOOKUP($B$5,'Data Lookup'!$A$1:$C$220,3,FALSE),'2011 Data'!$A$6:$CY$6,0)))),RANK(INDIRECT(CONCATENATE("'2011 Data'!",ADDRESS(MATCH($A10,'2011 Data'!$A$1:$A$30,0),MATCH(VLOOKUP(N$5,'Data Lookup'!$A$1:$C$220,3,FALSE),'2011 Data'!$A$6:$CY$6,0)))),INDIRECT(CONCATENATE("'2011 Data'!",ADDRESS(MATCH($A$6,'2011 Data'!$A$1:$A$30,0),MATCH(VLOOKUP(N$5,'Data Lookup'!$A$1:$C$220,3,FALSE),'2011 Data'!$A$6:$CY$6,0)),":",ADDRESS(MATCH($A$26,'2011 Data'!$A$1:$A$30,0),MATCH(VLOOKUP(N$5,'Data Lookup'!$A$1:$C$220,3,FALSE),'2011 Data'!$A$6:$CY$6,0)))))))</f>
        <v>7</v>
      </c>
      <c r="O10" s="3">
        <f ca="1">IF($B$3="Count",INDIRECT(CONCATENATE("'2011 Data'!",ADDRESS(MATCH($A10,'2011 Data'!$A$1:$A$30,0),MATCH(VLOOKUP(O$5,'Data Lookup'!$A$1:$C$220,3,FALSE),'2011 Data'!$A$6:$CY$6,0)))),IF($B$3="Percentage",100*INDIRECT(CONCATENATE("'2011 Data'!",ADDRESS(MATCH($A10,'2011 Data'!$A$1:$A$30,0),MATCH(VLOOKUP(O$5,'Data Lookup'!$A$1:$C$220,3,FALSE),'2011 Data'!$A$6:$CY$6,0))))/INDIRECT(CONCATENATE("'2011 Data'!",ADDRESS(MATCH($A10,'2011 Data'!$A$1:$A$30,0),MATCH(VLOOKUP($B$5,'Data Lookup'!$A$1:$C$220,3,FALSE),'2011 Data'!$A$6:$CY$6,0)))),RANK(INDIRECT(CONCATENATE("'2011 Data'!",ADDRESS(MATCH($A10,'2011 Data'!$A$1:$A$30,0),MATCH(VLOOKUP(O$5,'Data Lookup'!$A$1:$C$220,3,FALSE),'2011 Data'!$A$6:$CY$6,0)))),INDIRECT(CONCATENATE("'2011 Data'!",ADDRESS(MATCH($A$6,'2011 Data'!$A$1:$A$30,0),MATCH(VLOOKUP(O$5,'Data Lookup'!$A$1:$C$220,3,FALSE),'2011 Data'!$A$6:$CY$6,0)),":",ADDRESS(MATCH($A$26,'2011 Data'!$A$1:$A$30,0),MATCH(VLOOKUP(O$5,'Data Lookup'!$A$1:$C$220,3,FALSE),'2011 Data'!$A$6:$CY$6,0)))))))</f>
        <v>0</v>
      </c>
      <c r="P10" s="3">
        <f ca="1">IF($B$3="Count",INDIRECT(CONCATENATE("'2011 Data'!",ADDRESS(MATCH($A10,'2011 Data'!$A$1:$A$30,0),MATCH(VLOOKUP(P$5,'Data Lookup'!$A$1:$C$220,3,FALSE),'2011 Data'!$A$6:$CY$6,0)))),IF($B$3="Percentage",100*INDIRECT(CONCATENATE("'2011 Data'!",ADDRESS(MATCH($A10,'2011 Data'!$A$1:$A$30,0),MATCH(VLOOKUP(P$5,'Data Lookup'!$A$1:$C$220,3,FALSE),'2011 Data'!$A$6:$CY$6,0))))/INDIRECT(CONCATENATE("'2011 Data'!",ADDRESS(MATCH($A10,'2011 Data'!$A$1:$A$30,0),MATCH(VLOOKUP($B$5,'Data Lookup'!$A$1:$C$220,3,FALSE),'2011 Data'!$A$6:$CY$6,0)))),RANK(INDIRECT(CONCATENATE("'2011 Data'!",ADDRESS(MATCH($A10,'2011 Data'!$A$1:$A$30,0),MATCH(VLOOKUP(P$5,'Data Lookup'!$A$1:$C$220,3,FALSE),'2011 Data'!$A$6:$CY$6,0)))),INDIRECT(CONCATENATE("'2011 Data'!",ADDRESS(MATCH($A$6,'2011 Data'!$A$1:$A$30,0),MATCH(VLOOKUP(P$5,'Data Lookup'!$A$1:$C$220,3,FALSE),'2011 Data'!$A$6:$CY$6,0)),":",ADDRESS(MATCH($A$26,'2011 Data'!$A$1:$A$30,0),MATCH(VLOOKUP(P$5,'Data Lookup'!$A$1:$C$220,3,FALSE),'2011 Data'!$A$6:$CY$6,0)))))))</f>
        <v>0</v>
      </c>
      <c r="Q10" s="3">
        <f ca="1">IF($B$3="Count",INDIRECT(CONCATENATE("'2011 Data'!",ADDRESS(MATCH($A10,'2011 Data'!$A$1:$A$30,0),MATCH(VLOOKUP(Q$5,'Data Lookup'!$A$1:$C$220,3,FALSE),'2011 Data'!$A$6:$CY$6,0)))),IF($B$3="Percentage",100*INDIRECT(CONCATENATE("'2011 Data'!",ADDRESS(MATCH($A10,'2011 Data'!$A$1:$A$30,0),MATCH(VLOOKUP(Q$5,'Data Lookup'!$A$1:$C$220,3,FALSE),'2011 Data'!$A$6:$CY$6,0))))/INDIRECT(CONCATENATE("'2011 Data'!",ADDRESS(MATCH($A10,'2011 Data'!$A$1:$A$30,0),MATCH(VLOOKUP($B$5,'Data Lookup'!$A$1:$C$220,3,FALSE),'2011 Data'!$A$6:$CY$6,0)))),RANK(INDIRECT(CONCATENATE("'2011 Data'!",ADDRESS(MATCH($A10,'2011 Data'!$A$1:$A$30,0),MATCH(VLOOKUP(Q$5,'Data Lookup'!$A$1:$C$220,3,FALSE),'2011 Data'!$A$6:$CY$6,0)))),INDIRECT(CONCATENATE("'2011 Data'!",ADDRESS(MATCH($A$6,'2011 Data'!$A$1:$A$30,0),MATCH(VLOOKUP(Q$5,'Data Lookup'!$A$1:$C$220,3,FALSE),'2011 Data'!$A$6:$CY$6,0)),":",ADDRESS(MATCH($A$26,'2011 Data'!$A$1:$A$30,0),MATCH(VLOOKUP(Q$5,'Data Lookup'!$A$1:$C$220,3,FALSE),'2011 Data'!$A$6:$CY$6,0)))))))</f>
        <v>0</v>
      </c>
      <c r="R10" s="3">
        <f ca="1">IF($B$3="Count",INDIRECT(CONCATENATE("'2011 Data'!",ADDRESS(MATCH($A10,'2011 Data'!$A$1:$A$30,0),MATCH(VLOOKUP(R$5,'Data Lookup'!$A$1:$C$220,3,FALSE),'2011 Data'!$A$6:$CY$6,0)))),IF($B$3="Percentage",100*INDIRECT(CONCATENATE("'2011 Data'!",ADDRESS(MATCH($A10,'2011 Data'!$A$1:$A$30,0),MATCH(VLOOKUP(R$5,'Data Lookup'!$A$1:$C$220,3,FALSE),'2011 Data'!$A$6:$CY$6,0))))/INDIRECT(CONCATENATE("'2011 Data'!",ADDRESS(MATCH($A10,'2011 Data'!$A$1:$A$30,0),MATCH(VLOOKUP($B$5,'Data Lookup'!$A$1:$C$220,3,FALSE),'2011 Data'!$A$6:$CY$6,0)))),RANK(INDIRECT(CONCATENATE("'2011 Data'!",ADDRESS(MATCH($A10,'2011 Data'!$A$1:$A$30,0),MATCH(VLOOKUP(R$5,'Data Lookup'!$A$1:$C$220,3,FALSE),'2011 Data'!$A$6:$CY$6,0)))),INDIRECT(CONCATENATE("'2011 Data'!",ADDRESS(MATCH($A$6,'2011 Data'!$A$1:$A$30,0),MATCH(VLOOKUP(R$5,'Data Lookup'!$A$1:$C$220,3,FALSE),'2011 Data'!$A$6:$CY$6,0)),":",ADDRESS(MATCH($A$26,'2011 Data'!$A$1:$A$30,0),MATCH(VLOOKUP(R$5,'Data Lookup'!$A$1:$C$220,3,FALSE),'2011 Data'!$A$6:$CY$6,0)))))))</f>
        <v>301</v>
      </c>
      <c r="S10" s="3">
        <f ca="1">IF($B$3="Count",INDIRECT(CONCATENATE("'2011 Data'!",ADDRESS(MATCH($A10,'2011 Data'!$A$1:$A$30,0),MATCH(VLOOKUP(S$5,'Data Lookup'!$A$1:$C$220,3,FALSE),'2011 Data'!$A$6:$CY$6,0)))),IF($B$3="Percentage",100*INDIRECT(CONCATENATE("'2011 Data'!",ADDRESS(MATCH($A10,'2011 Data'!$A$1:$A$30,0),MATCH(VLOOKUP(S$5,'Data Lookup'!$A$1:$C$220,3,FALSE),'2011 Data'!$A$6:$CY$6,0))))/INDIRECT(CONCATENATE("'2011 Data'!",ADDRESS(MATCH($A10,'2011 Data'!$A$1:$A$30,0),MATCH(VLOOKUP($B$5,'Data Lookup'!$A$1:$C$220,3,FALSE),'2011 Data'!$A$6:$CY$6,0)))),RANK(INDIRECT(CONCATENATE("'2011 Data'!",ADDRESS(MATCH($A10,'2011 Data'!$A$1:$A$30,0),MATCH(VLOOKUP(S$5,'Data Lookup'!$A$1:$C$220,3,FALSE),'2011 Data'!$A$6:$CY$6,0)))),INDIRECT(CONCATENATE("'2011 Data'!",ADDRESS(MATCH($A$6,'2011 Data'!$A$1:$A$30,0),MATCH(VLOOKUP(S$5,'Data Lookup'!$A$1:$C$220,3,FALSE),'2011 Data'!$A$6:$CY$6,0)),":",ADDRESS(MATCH($A$26,'2011 Data'!$A$1:$A$30,0),MATCH(VLOOKUP(S$5,'Data Lookup'!$A$1:$C$220,3,FALSE),'2011 Data'!$A$6:$CY$6,0)))))))</f>
        <v>169</v>
      </c>
      <c r="T10" s="3">
        <f ca="1">IF($B$3="Count",INDIRECT(CONCATENATE("'2011 Data'!",ADDRESS(MATCH($A10,'2011 Data'!$A$1:$A$30,0),MATCH(VLOOKUP(T$5,'Data Lookup'!$A$1:$C$220,3,FALSE),'2011 Data'!$A$6:$CY$6,0)))),IF($B$3="Percentage",100*INDIRECT(CONCATENATE("'2011 Data'!",ADDRESS(MATCH($A10,'2011 Data'!$A$1:$A$30,0),MATCH(VLOOKUP(T$5,'Data Lookup'!$A$1:$C$220,3,FALSE),'2011 Data'!$A$6:$CY$6,0))))/INDIRECT(CONCATENATE("'2011 Data'!",ADDRESS(MATCH($A10,'2011 Data'!$A$1:$A$30,0),MATCH(VLOOKUP($B$5,'Data Lookup'!$A$1:$C$220,3,FALSE),'2011 Data'!$A$6:$CY$6,0)))),RANK(INDIRECT(CONCATENATE("'2011 Data'!",ADDRESS(MATCH($A10,'2011 Data'!$A$1:$A$30,0),MATCH(VLOOKUP(T$5,'Data Lookup'!$A$1:$C$220,3,FALSE),'2011 Data'!$A$6:$CY$6,0)))),INDIRECT(CONCATENATE("'2011 Data'!",ADDRESS(MATCH($A$6,'2011 Data'!$A$1:$A$30,0),MATCH(VLOOKUP(T$5,'Data Lookup'!$A$1:$C$220,3,FALSE),'2011 Data'!$A$6:$CY$6,0)),":",ADDRESS(MATCH($A$26,'2011 Data'!$A$1:$A$30,0),MATCH(VLOOKUP(T$5,'Data Lookup'!$A$1:$C$220,3,FALSE),'2011 Data'!$A$6:$CY$6,0)))))))</f>
        <v>59</v>
      </c>
      <c r="U10" s="3">
        <f ca="1">IF($B$3="Count",INDIRECT(CONCATENATE("'2011 Data'!",ADDRESS(MATCH($A10,'2011 Data'!$A$1:$A$30,0),MATCH(VLOOKUP(U$5,'Data Lookup'!$A$1:$C$220,3,FALSE),'2011 Data'!$A$6:$CY$6,0)))),IF($B$3="Percentage",100*INDIRECT(CONCATENATE("'2011 Data'!",ADDRESS(MATCH($A10,'2011 Data'!$A$1:$A$30,0),MATCH(VLOOKUP(U$5,'Data Lookup'!$A$1:$C$220,3,FALSE),'2011 Data'!$A$6:$CY$6,0))))/INDIRECT(CONCATENATE("'2011 Data'!",ADDRESS(MATCH($A10,'2011 Data'!$A$1:$A$30,0),MATCH(VLOOKUP($B$5,'Data Lookup'!$A$1:$C$220,3,FALSE),'2011 Data'!$A$6:$CY$6,0)))),RANK(INDIRECT(CONCATENATE("'2011 Data'!",ADDRESS(MATCH($A10,'2011 Data'!$A$1:$A$30,0),MATCH(VLOOKUP(U$5,'Data Lookup'!$A$1:$C$220,3,FALSE),'2011 Data'!$A$6:$CY$6,0)))),INDIRECT(CONCATENATE("'2011 Data'!",ADDRESS(MATCH($A$6,'2011 Data'!$A$1:$A$30,0),MATCH(VLOOKUP(U$5,'Data Lookup'!$A$1:$C$220,3,FALSE),'2011 Data'!$A$6:$CY$6,0)),":",ADDRESS(MATCH($A$26,'2011 Data'!$A$1:$A$30,0),MATCH(VLOOKUP(U$5,'Data Lookup'!$A$1:$C$220,3,FALSE),'2011 Data'!$A$6:$CY$6,0)))))))</f>
        <v>60</v>
      </c>
      <c r="V10" s="3">
        <f ca="1">IF($B$3="Count",INDIRECT(CONCATENATE("'2011 Data'!",ADDRESS(MATCH($A10,'2011 Data'!$A$1:$A$30,0),MATCH(VLOOKUP(V$5,'Data Lookup'!$A$1:$C$220,3,FALSE),'2011 Data'!$A$6:$CY$6,0)))),IF($B$3="Percentage",100*INDIRECT(CONCATENATE("'2011 Data'!",ADDRESS(MATCH($A10,'2011 Data'!$A$1:$A$30,0),MATCH(VLOOKUP(V$5,'Data Lookup'!$A$1:$C$220,3,FALSE),'2011 Data'!$A$6:$CY$6,0))))/INDIRECT(CONCATENATE("'2011 Data'!",ADDRESS(MATCH($A10,'2011 Data'!$A$1:$A$30,0),MATCH(VLOOKUP($B$5,'Data Lookup'!$A$1:$C$220,3,FALSE),'2011 Data'!$A$6:$CY$6,0)))),RANK(INDIRECT(CONCATENATE("'2011 Data'!",ADDRESS(MATCH($A10,'2011 Data'!$A$1:$A$30,0),MATCH(VLOOKUP(V$5,'Data Lookup'!$A$1:$C$220,3,FALSE),'2011 Data'!$A$6:$CY$6,0)))),INDIRECT(CONCATENATE("'2011 Data'!",ADDRESS(MATCH($A$6,'2011 Data'!$A$1:$A$30,0),MATCH(VLOOKUP(V$5,'Data Lookup'!$A$1:$C$220,3,FALSE),'2011 Data'!$A$6:$CY$6,0)),":",ADDRESS(MATCH($A$26,'2011 Data'!$A$1:$A$30,0),MATCH(VLOOKUP(V$5,'Data Lookup'!$A$1:$C$220,3,FALSE),'2011 Data'!$A$6:$CY$6,0)))))))</f>
        <v>13</v>
      </c>
      <c r="W10" s="3">
        <f ca="1">IF($B$3="Count",INDIRECT(CONCATENATE("'2011 Data'!",ADDRESS(MATCH($A10,'2011 Data'!$A$1:$A$30,0),MATCH(VLOOKUP(W$5,'Data Lookup'!$A$1:$C$220,3,FALSE),'2011 Data'!$A$6:$CY$6,0)))),IF($B$3="Percentage",100*INDIRECT(CONCATENATE("'2011 Data'!",ADDRESS(MATCH($A10,'2011 Data'!$A$1:$A$30,0),MATCH(VLOOKUP(W$5,'Data Lookup'!$A$1:$C$220,3,FALSE),'2011 Data'!$A$6:$CY$6,0))))/INDIRECT(CONCATENATE("'2011 Data'!",ADDRESS(MATCH($A10,'2011 Data'!$A$1:$A$30,0),MATCH(VLOOKUP($B$5,'Data Lookup'!$A$1:$C$220,3,FALSE),'2011 Data'!$A$6:$CY$6,0)))),RANK(INDIRECT(CONCATENATE("'2011 Data'!",ADDRESS(MATCH($A10,'2011 Data'!$A$1:$A$30,0),MATCH(VLOOKUP(W$5,'Data Lookup'!$A$1:$C$220,3,FALSE),'2011 Data'!$A$6:$CY$6,0)))),INDIRECT(CONCATENATE("'2011 Data'!",ADDRESS(MATCH($A$6,'2011 Data'!$A$1:$A$30,0),MATCH(VLOOKUP(W$5,'Data Lookup'!$A$1:$C$220,3,FALSE),'2011 Data'!$A$6:$CY$6,0)),":",ADDRESS(MATCH($A$26,'2011 Data'!$A$1:$A$30,0),MATCH(VLOOKUP(W$5,'Data Lookup'!$A$1:$C$220,3,FALSE),'2011 Data'!$A$6:$CY$6,0)))))))</f>
        <v>761</v>
      </c>
      <c r="X10" s="3">
        <f ca="1">IF($B$3="Count",INDIRECT(CONCATENATE("'2011 Data'!",ADDRESS(MATCH($A10,'2011 Data'!$A$1:$A$30,0),MATCH(VLOOKUP(X$5,'Data Lookup'!$A$1:$C$220,3,FALSE),'2011 Data'!$A$6:$CY$6,0)))),IF($B$3="Percentage",100*INDIRECT(CONCATENATE("'2011 Data'!",ADDRESS(MATCH($A10,'2011 Data'!$A$1:$A$30,0),MATCH(VLOOKUP(X$5,'Data Lookup'!$A$1:$C$220,3,FALSE),'2011 Data'!$A$6:$CY$6,0))))/INDIRECT(CONCATENATE("'2011 Data'!",ADDRESS(MATCH($A10,'2011 Data'!$A$1:$A$30,0),MATCH(VLOOKUP($B$5,'Data Lookup'!$A$1:$C$220,3,FALSE),'2011 Data'!$A$6:$CY$6,0)))),RANK(INDIRECT(CONCATENATE("'2011 Data'!",ADDRESS(MATCH($A10,'2011 Data'!$A$1:$A$30,0),MATCH(VLOOKUP(X$5,'Data Lookup'!$A$1:$C$220,3,FALSE),'2011 Data'!$A$6:$CY$6,0)))),INDIRECT(CONCATENATE("'2011 Data'!",ADDRESS(MATCH($A$6,'2011 Data'!$A$1:$A$30,0),MATCH(VLOOKUP(X$5,'Data Lookup'!$A$1:$C$220,3,FALSE),'2011 Data'!$A$6:$CY$6,0)),":",ADDRESS(MATCH($A$26,'2011 Data'!$A$1:$A$30,0),MATCH(VLOOKUP(X$5,'Data Lookup'!$A$1:$C$220,3,FALSE),'2011 Data'!$A$6:$CY$6,0)))))))</f>
        <v>262</v>
      </c>
      <c r="Y10" s="3">
        <f ca="1">IF($B$3="Count",INDIRECT(CONCATENATE("'2011 Data'!",ADDRESS(MATCH($A10,'2011 Data'!$A$1:$A$30,0),MATCH(VLOOKUP(Y$5,'Data Lookup'!$A$1:$C$220,3,FALSE),'2011 Data'!$A$6:$CY$6,0)))),IF($B$3="Percentage",100*INDIRECT(CONCATENATE("'2011 Data'!",ADDRESS(MATCH($A10,'2011 Data'!$A$1:$A$30,0),MATCH(VLOOKUP(Y$5,'Data Lookup'!$A$1:$C$220,3,FALSE),'2011 Data'!$A$6:$CY$6,0))))/INDIRECT(CONCATENATE("'2011 Data'!",ADDRESS(MATCH($A10,'2011 Data'!$A$1:$A$30,0),MATCH(VLOOKUP($B$5,'Data Lookup'!$A$1:$C$220,3,FALSE),'2011 Data'!$A$6:$CY$6,0)))),RANK(INDIRECT(CONCATENATE("'2011 Data'!",ADDRESS(MATCH($A10,'2011 Data'!$A$1:$A$30,0),MATCH(VLOOKUP(Y$5,'Data Lookup'!$A$1:$C$220,3,FALSE),'2011 Data'!$A$6:$CY$6,0)))),INDIRECT(CONCATENATE("'2011 Data'!",ADDRESS(MATCH($A$6,'2011 Data'!$A$1:$A$30,0),MATCH(VLOOKUP(Y$5,'Data Lookup'!$A$1:$C$220,3,FALSE),'2011 Data'!$A$6:$CY$6,0)),":",ADDRESS(MATCH($A$26,'2011 Data'!$A$1:$A$30,0),MATCH(VLOOKUP(Y$5,'Data Lookup'!$A$1:$C$220,3,FALSE),'2011 Data'!$A$6:$CY$6,0)))))))</f>
        <v>245</v>
      </c>
      <c r="Z10" s="3">
        <f ca="1">IF($B$3="Count",INDIRECT(CONCATENATE("'2011 Data'!",ADDRESS(MATCH($A10,'2011 Data'!$A$1:$A$30,0),MATCH(VLOOKUP(Z$5,'Data Lookup'!$A$1:$C$220,3,FALSE),'2011 Data'!$A$6:$CY$6,0)))),IF($B$3="Percentage",100*INDIRECT(CONCATENATE("'2011 Data'!",ADDRESS(MATCH($A10,'2011 Data'!$A$1:$A$30,0),MATCH(VLOOKUP(Z$5,'Data Lookup'!$A$1:$C$220,3,FALSE),'2011 Data'!$A$6:$CY$6,0))))/INDIRECT(CONCATENATE("'2011 Data'!",ADDRESS(MATCH($A10,'2011 Data'!$A$1:$A$30,0),MATCH(VLOOKUP($B$5,'Data Lookup'!$A$1:$C$220,3,FALSE),'2011 Data'!$A$6:$CY$6,0)))),RANK(INDIRECT(CONCATENATE("'2011 Data'!",ADDRESS(MATCH($A10,'2011 Data'!$A$1:$A$30,0),MATCH(VLOOKUP(Z$5,'Data Lookup'!$A$1:$C$220,3,FALSE),'2011 Data'!$A$6:$CY$6,0)))),INDIRECT(CONCATENATE("'2011 Data'!",ADDRESS(MATCH($A$6,'2011 Data'!$A$1:$A$30,0),MATCH(VLOOKUP(Z$5,'Data Lookup'!$A$1:$C$220,3,FALSE),'2011 Data'!$A$6:$CY$6,0)),":",ADDRESS(MATCH($A$26,'2011 Data'!$A$1:$A$30,0),MATCH(VLOOKUP(Z$5,'Data Lookup'!$A$1:$C$220,3,FALSE),'2011 Data'!$A$6:$CY$6,0)))))))</f>
        <v>254</v>
      </c>
      <c r="AA10" s="3">
        <f ca="1">IF($B$3="Count",INDIRECT(CONCATENATE("'2011 Data'!",ADDRESS(MATCH($A10,'2011 Data'!$A$1:$A$30,0),MATCH(VLOOKUP(AA$5,'Data Lookup'!$A$1:$C$220,3,FALSE),'2011 Data'!$A$6:$CY$6,0)))),IF($B$3="Percentage",100*INDIRECT(CONCATENATE("'2011 Data'!",ADDRESS(MATCH($A10,'2011 Data'!$A$1:$A$30,0),MATCH(VLOOKUP(AA$5,'Data Lookup'!$A$1:$C$220,3,FALSE),'2011 Data'!$A$6:$CY$6,0))))/INDIRECT(CONCATENATE("'2011 Data'!",ADDRESS(MATCH($A10,'2011 Data'!$A$1:$A$30,0),MATCH(VLOOKUP($B$5,'Data Lookup'!$A$1:$C$220,3,FALSE),'2011 Data'!$A$6:$CY$6,0)))),RANK(INDIRECT(CONCATENATE("'2011 Data'!",ADDRESS(MATCH($A10,'2011 Data'!$A$1:$A$30,0),MATCH(VLOOKUP(AA$5,'Data Lookup'!$A$1:$C$220,3,FALSE),'2011 Data'!$A$6:$CY$6,0)))),INDIRECT(CONCATENATE("'2011 Data'!",ADDRESS(MATCH($A$6,'2011 Data'!$A$1:$A$30,0),MATCH(VLOOKUP(AA$5,'Data Lookup'!$A$1:$C$220,3,FALSE),'2011 Data'!$A$6:$CY$6,0)),":",ADDRESS(MATCH($A$26,'2011 Data'!$A$1:$A$30,0),MATCH(VLOOKUP(AA$5,'Data Lookup'!$A$1:$C$220,3,FALSE),'2011 Data'!$A$6:$CY$6,0)))))))</f>
        <v>1204</v>
      </c>
      <c r="AB10" s="3">
        <f ca="1">IF($B$3="Count",INDIRECT(CONCATENATE("'2011 Data'!",ADDRESS(MATCH($A10,'2011 Data'!$A$1:$A$30,0),MATCH(VLOOKUP(AB$5,'Data Lookup'!$A$1:$C$220,3,FALSE),'2011 Data'!$A$6:$CY$6,0)))),IF($B$3="Percentage",100*INDIRECT(CONCATENATE("'2011 Data'!",ADDRESS(MATCH($A10,'2011 Data'!$A$1:$A$30,0),MATCH(VLOOKUP(AB$5,'Data Lookup'!$A$1:$C$220,3,FALSE),'2011 Data'!$A$6:$CY$6,0))))/INDIRECT(CONCATENATE("'2011 Data'!",ADDRESS(MATCH($A10,'2011 Data'!$A$1:$A$30,0),MATCH(VLOOKUP($B$5,'Data Lookup'!$A$1:$C$220,3,FALSE),'2011 Data'!$A$6:$CY$6,0)))),RANK(INDIRECT(CONCATENATE("'2011 Data'!",ADDRESS(MATCH($A10,'2011 Data'!$A$1:$A$30,0),MATCH(VLOOKUP(AB$5,'Data Lookup'!$A$1:$C$220,3,FALSE),'2011 Data'!$A$6:$CY$6,0)))),INDIRECT(CONCATENATE("'2011 Data'!",ADDRESS(MATCH($A$6,'2011 Data'!$A$1:$A$30,0),MATCH(VLOOKUP(AB$5,'Data Lookup'!$A$1:$C$220,3,FALSE),'2011 Data'!$A$6:$CY$6,0)),":",ADDRESS(MATCH($A$26,'2011 Data'!$A$1:$A$30,0),MATCH(VLOOKUP(AB$5,'Data Lookup'!$A$1:$C$220,3,FALSE),'2011 Data'!$A$6:$CY$6,0)))))))</f>
        <v>212</v>
      </c>
      <c r="AC10" s="3">
        <f ca="1">IF($B$3="Count",INDIRECT(CONCATENATE("'2011 Data'!",ADDRESS(MATCH($A10,'2011 Data'!$A$1:$A$30,0),MATCH(VLOOKUP(AC$5,'Data Lookup'!$A$1:$C$220,3,FALSE),'2011 Data'!$A$6:$CY$6,0)))),IF($B$3="Percentage",100*INDIRECT(CONCATENATE("'2011 Data'!",ADDRESS(MATCH($A10,'2011 Data'!$A$1:$A$30,0),MATCH(VLOOKUP(AC$5,'Data Lookup'!$A$1:$C$220,3,FALSE),'2011 Data'!$A$6:$CY$6,0))))/INDIRECT(CONCATENATE("'2011 Data'!",ADDRESS(MATCH($A10,'2011 Data'!$A$1:$A$30,0),MATCH(VLOOKUP($B$5,'Data Lookup'!$A$1:$C$220,3,FALSE),'2011 Data'!$A$6:$CY$6,0)))),RANK(INDIRECT(CONCATENATE("'2011 Data'!",ADDRESS(MATCH($A10,'2011 Data'!$A$1:$A$30,0),MATCH(VLOOKUP(AC$5,'Data Lookup'!$A$1:$C$220,3,FALSE),'2011 Data'!$A$6:$CY$6,0)))),INDIRECT(CONCATENATE("'2011 Data'!",ADDRESS(MATCH($A$6,'2011 Data'!$A$1:$A$30,0),MATCH(VLOOKUP(AC$5,'Data Lookup'!$A$1:$C$220,3,FALSE),'2011 Data'!$A$6:$CY$6,0)),":",ADDRESS(MATCH($A$26,'2011 Data'!$A$1:$A$30,0),MATCH(VLOOKUP(AC$5,'Data Lookup'!$A$1:$C$220,3,FALSE),'2011 Data'!$A$6:$CY$6,0)))))))</f>
        <v>210</v>
      </c>
      <c r="AD10" s="3">
        <f ca="1">IF($B$3="Count",INDIRECT(CONCATENATE("'2011 Data'!",ADDRESS(MATCH($A10,'2011 Data'!$A$1:$A$30,0),MATCH(VLOOKUP(AD$5,'Data Lookup'!$A$1:$C$220,3,FALSE),'2011 Data'!$A$6:$CY$6,0)))),IF($B$3="Percentage",100*INDIRECT(CONCATENATE("'2011 Data'!",ADDRESS(MATCH($A10,'2011 Data'!$A$1:$A$30,0),MATCH(VLOOKUP(AD$5,'Data Lookup'!$A$1:$C$220,3,FALSE),'2011 Data'!$A$6:$CY$6,0))))/INDIRECT(CONCATENATE("'2011 Data'!",ADDRESS(MATCH($A10,'2011 Data'!$A$1:$A$30,0),MATCH(VLOOKUP($B$5,'Data Lookup'!$A$1:$C$220,3,FALSE),'2011 Data'!$A$6:$CY$6,0)))),RANK(INDIRECT(CONCATENATE("'2011 Data'!",ADDRESS(MATCH($A10,'2011 Data'!$A$1:$A$30,0),MATCH(VLOOKUP(AD$5,'Data Lookup'!$A$1:$C$220,3,FALSE),'2011 Data'!$A$6:$CY$6,0)))),INDIRECT(CONCATENATE("'2011 Data'!",ADDRESS(MATCH($A$6,'2011 Data'!$A$1:$A$30,0),MATCH(VLOOKUP(AD$5,'Data Lookup'!$A$1:$C$220,3,FALSE),'2011 Data'!$A$6:$CY$6,0)),":",ADDRESS(MATCH($A$26,'2011 Data'!$A$1:$A$30,0),MATCH(VLOOKUP(AD$5,'Data Lookup'!$A$1:$C$220,3,FALSE),'2011 Data'!$A$6:$CY$6,0)))))))</f>
        <v>43</v>
      </c>
      <c r="AE10" s="3">
        <f ca="1">IF($B$3="Count",INDIRECT(CONCATENATE("'2011 Data'!",ADDRESS(MATCH($A10,'2011 Data'!$A$1:$A$30,0),MATCH(VLOOKUP(AE$5,'Data Lookup'!$A$1:$C$220,3,FALSE),'2011 Data'!$A$6:$CY$6,0)))),IF($B$3="Percentage",100*INDIRECT(CONCATENATE("'2011 Data'!",ADDRESS(MATCH($A10,'2011 Data'!$A$1:$A$30,0),MATCH(VLOOKUP(AE$5,'Data Lookup'!$A$1:$C$220,3,FALSE),'2011 Data'!$A$6:$CY$6,0))))/INDIRECT(CONCATENATE("'2011 Data'!",ADDRESS(MATCH($A10,'2011 Data'!$A$1:$A$30,0),MATCH(VLOOKUP($B$5,'Data Lookup'!$A$1:$C$220,3,FALSE),'2011 Data'!$A$6:$CY$6,0)))),RANK(INDIRECT(CONCATENATE("'2011 Data'!",ADDRESS(MATCH($A10,'2011 Data'!$A$1:$A$30,0),MATCH(VLOOKUP(AE$5,'Data Lookup'!$A$1:$C$220,3,FALSE),'2011 Data'!$A$6:$CY$6,0)))),INDIRECT(CONCATENATE("'2011 Data'!",ADDRESS(MATCH($A$6,'2011 Data'!$A$1:$A$30,0),MATCH(VLOOKUP(AE$5,'Data Lookup'!$A$1:$C$220,3,FALSE),'2011 Data'!$A$6:$CY$6,0)),":",ADDRESS(MATCH($A$26,'2011 Data'!$A$1:$A$30,0),MATCH(VLOOKUP(AE$5,'Data Lookup'!$A$1:$C$220,3,FALSE),'2011 Data'!$A$6:$CY$6,0)))))))</f>
        <v>18</v>
      </c>
      <c r="AF10" s="3">
        <f ca="1">IF($B$3="Count",INDIRECT(CONCATENATE("'2011 Data'!",ADDRESS(MATCH($A10,'2011 Data'!$A$1:$A$30,0),MATCH(VLOOKUP(AF$5,'Data Lookup'!$A$1:$C$220,3,FALSE),'2011 Data'!$A$6:$CY$6,0)))),IF($B$3="Percentage",100*INDIRECT(CONCATENATE("'2011 Data'!",ADDRESS(MATCH($A10,'2011 Data'!$A$1:$A$30,0),MATCH(VLOOKUP(AF$5,'Data Lookup'!$A$1:$C$220,3,FALSE),'2011 Data'!$A$6:$CY$6,0))))/INDIRECT(CONCATENATE("'2011 Data'!",ADDRESS(MATCH($A10,'2011 Data'!$A$1:$A$30,0),MATCH(VLOOKUP($B$5,'Data Lookup'!$A$1:$C$220,3,FALSE),'2011 Data'!$A$6:$CY$6,0)))),RANK(INDIRECT(CONCATENATE("'2011 Data'!",ADDRESS(MATCH($A10,'2011 Data'!$A$1:$A$30,0),MATCH(VLOOKUP(AF$5,'Data Lookup'!$A$1:$C$220,3,FALSE),'2011 Data'!$A$6:$CY$6,0)))),INDIRECT(CONCATENATE("'2011 Data'!",ADDRESS(MATCH($A$6,'2011 Data'!$A$1:$A$30,0),MATCH(VLOOKUP(AF$5,'Data Lookup'!$A$1:$C$220,3,FALSE),'2011 Data'!$A$6:$CY$6,0)),":",ADDRESS(MATCH($A$26,'2011 Data'!$A$1:$A$30,0),MATCH(VLOOKUP(AF$5,'Data Lookup'!$A$1:$C$220,3,FALSE),'2011 Data'!$A$6:$CY$6,0)))))))</f>
        <v>721</v>
      </c>
    </row>
    <row r="11" spans="1:32" x14ac:dyDescent="0.35">
      <c r="A11" s="3" t="s">
        <v>6</v>
      </c>
      <c r="B11" s="3">
        <f ca="1">IF($B$3="Count",INDIRECT(CONCATENATE("'2011 Data'!",ADDRESS(MATCH($A11,'2011 Data'!$A$1:$A$30,0),MATCH(VLOOKUP(B$5,'Data Lookup'!$A$1:$C$220,3,FALSE),'2011 Data'!$A$6:$CY$6,0)))),IF($B$3="Percentage",100*INDIRECT(CONCATENATE("'2011 Data'!",ADDRESS(MATCH($A11,'2011 Data'!$A$1:$A$30,0),MATCH(VLOOKUP(B$5,'Data Lookup'!$A$1:$C$220,3,FALSE),'2011 Data'!$A$6:$CY$6,0))))/INDIRECT(CONCATENATE("'2011 Data'!",ADDRESS(MATCH($A11,'2011 Data'!$A$1:$A$30,0),MATCH(VLOOKUP($B$5,'Data Lookup'!$A$1:$C$220,3,FALSE),'2011 Data'!$A$6:$CY$6,0)))),RANK(INDIRECT(CONCATENATE("'2011 Data'!",ADDRESS(MATCH($A11,'2011 Data'!$A$1:$A$30,0),MATCH(VLOOKUP(B$5,'Data Lookup'!$A$1:$C$220,3,FALSE),'2011 Data'!$A$6:$CY$6,0)))),INDIRECT(CONCATENATE("'2011 Data'!",ADDRESS(MATCH($A$6,'2011 Data'!$A$1:$A$30,0),MATCH(VLOOKUP(B$5,'Data Lookup'!$A$1:$C$220,3,FALSE),'2011 Data'!$A$6:$CY$6,0)),":",ADDRESS(MATCH($A$26,'2011 Data'!$A$1:$A$30,0),MATCH(VLOOKUP(B$5,'Data Lookup'!$A$1:$C$220,3,FALSE),'2011 Data'!$A$6:$CY$6,0)))))))</f>
        <v>4374</v>
      </c>
      <c r="C11" s="3">
        <f ca="1">IF($B$3="Count",INDIRECT(CONCATENATE("'2011 Data'!",ADDRESS(MATCH($A11,'2011 Data'!$A$1:$A$30,0),MATCH(VLOOKUP(C$5,'Data Lookup'!$A$1:$C$220,3,FALSE),'2011 Data'!$A$6:$CY$6,0)))),IF($B$3="Percentage",100*INDIRECT(CONCATENATE("'2011 Data'!",ADDRESS(MATCH($A11,'2011 Data'!$A$1:$A$30,0),MATCH(VLOOKUP(C$5,'Data Lookup'!$A$1:$C$220,3,FALSE),'2011 Data'!$A$6:$CY$6,0))))/INDIRECT(CONCATENATE("'2011 Data'!",ADDRESS(MATCH($A11,'2011 Data'!$A$1:$A$30,0),MATCH(VLOOKUP($B$5,'Data Lookup'!$A$1:$C$220,3,FALSE),'2011 Data'!$A$6:$CY$6,0)))),RANK(INDIRECT(CONCATENATE("'2011 Data'!",ADDRESS(MATCH($A11,'2011 Data'!$A$1:$A$30,0),MATCH(VLOOKUP(C$5,'Data Lookup'!$A$1:$C$220,3,FALSE),'2011 Data'!$A$6:$CY$6,0)))),INDIRECT(CONCATENATE("'2011 Data'!",ADDRESS(MATCH($A$6,'2011 Data'!$A$1:$A$30,0),MATCH(VLOOKUP(C$5,'Data Lookup'!$A$1:$C$220,3,FALSE),'2011 Data'!$A$6:$CY$6,0)),":",ADDRESS(MATCH($A$26,'2011 Data'!$A$1:$A$30,0),MATCH(VLOOKUP(C$5,'Data Lookup'!$A$1:$C$220,3,FALSE),'2011 Data'!$A$6:$CY$6,0)))))))</f>
        <v>980</v>
      </c>
      <c r="D11" s="3">
        <f ca="1">IF($B$3="Count",INDIRECT(CONCATENATE("'2011 Data'!",ADDRESS(MATCH($A11,'2011 Data'!$A$1:$A$30,0),MATCH(VLOOKUP(D$5,'Data Lookup'!$A$1:$C$220,3,FALSE),'2011 Data'!$A$6:$CY$6,0)))),IF($B$3="Percentage",100*INDIRECT(CONCATENATE("'2011 Data'!",ADDRESS(MATCH($A11,'2011 Data'!$A$1:$A$30,0),MATCH(VLOOKUP(D$5,'Data Lookup'!$A$1:$C$220,3,FALSE),'2011 Data'!$A$6:$CY$6,0))))/INDIRECT(CONCATENATE("'2011 Data'!",ADDRESS(MATCH($A11,'2011 Data'!$A$1:$A$30,0),MATCH(VLOOKUP($B$5,'Data Lookup'!$A$1:$C$220,3,FALSE),'2011 Data'!$A$6:$CY$6,0)))),RANK(INDIRECT(CONCATENATE("'2011 Data'!",ADDRESS(MATCH($A11,'2011 Data'!$A$1:$A$30,0),MATCH(VLOOKUP(D$5,'Data Lookup'!$A$1:$C$220,3,FALSE),'2011 Data'!$A$6:$CY$6,0)))),INDIRECT(CONCATENATE("'2011 Data'!",ADDRESS(MATCH($A$6,'2011 Data'!$A$1:$A$30,0),MATCH(VLOOKUP(D$5,'Data Lookup'!$A$1:$C$220,3,FALSE),'2011 Data'!$A$6:$CY$6,0)),":",ADDRESS(MATCH($A$26,'2011 Data'!$A$1:$A$30,0),MATCH(VLOOKUP(D$5,'Data Lookup'!$A$1:$C$220,3,FALSE),'2011 Data'!$A$6:$CY$6,0)))))))</f>
        <v>438</v>
      </c>
      <c r="E11" s="3">
        <f ca="1">IF($B$3="Count",INDIRECT(CONCATENATE("'2011 Data'!",ADDRESS(MATCH($A11,'2011 Data'!$A$1:$A$30,0),MATCH(VLOOKUP(E$5,'Data Lookup'!$A$1:$C$220,3,FALSE),'2011 Data'!$A$6:$CY$6,0)))),IF($B$3="Percentage",100*INDIRECT(CONCATENATE("'2011 Data'!",ADDRESS(MATCH($A11,'2011 Data'!$A$1:$A$30,0),MATCH(VLOOKUP(E$5,'Data Lookup'!$A$1:$C$220,3,FALSE),'2011 Data'!$A$6:$CY$6,0))))/INDIRECT(CONCATENATE("'2011 Data'!",ADDRESS(MATCH($A11,'2011 Data'!$A$1:$A$30,0),MATCH(VLOOKUP($B$5,'Data Lookup'!$A$1:$C$220,3,FALSE),'2011 Data'!$A$6:$CY$6,0)))),RANK(INDIRECT(CONCATENATE("'2011 Data'!",ADDRESS(MATCH($A11,'2011 Data'!$A$1:$A$30,0),MATCH(VLOOKUP(E$5,'Data Lookup'!$A$1:$C$220,3,FALSE),'2011 Data'!$A$6:$CY$6,0)))),INDIRECT(CONCATENATE("'2011 Data'!",ADDRESS(MATCH($A$6,'2011 Data'!$A$1:$A$30,0),MATCH(VLOOKUP(E$5,'Data Lookup'!$A$1:$C$220,3,FALSE),'2011 Data'!$A$6:$CY$6,0)),":",ADDRESS(MATCH($A$26,'2011 Data'!$A$1:$A$30,0),MATCH(VLOOKUP(E$5,'Data Lookup'!$A$1:$C$220,3,FALSE),'2011 Data'!$A$6:$CY$6,0)))))))</f>
        <v>542</v>
      </c>
      <c r="F11" s="3">
        <f ca="1">IF($B$3="Count",INDIRECT(CONCATENATE("'2011 Data'!",ADDRESS(MATCH($A11,'2011 Data'!$A$1:$A$30,0),MATCH(VLOOKUP(F$5,'Data Lookup'!$A$1:$C$220,3,FALSE),'2011 Data'!$A$6:$CY$6,0)))),IF($B$3="Percentage",100*INDIRECT(CONCATENATE("'2011 Data'!",ADDRESS(MATCH($A11,'2011 Data'!$A$1:$A$30,0),MATCH(VLOOKUP(F$5,'Data Lookup'!$A$1:$C$220,3,FALSE),'2011 Data'!$A$6:$CY$6,0))))/INDIRECT(CONCATENATE("'2011 Data'!",ADDRESS(MATCH($A11,'2011 Data'!$A$1:$A$30,0),MATCH(VLOOKUP($B$5,'Data Lookup'!$A$1:$C$220,3,FALSE),'2011 Data'!$A$6:$CY$6,0)))),RANK(INDIRECT(CONCATENATE("'2011 Data'!",ADDRESS(MATCH($A11,'2011 Data'!$A$1:$A$30,0),MATCH(VLOOKUP(F$5,'Data Lookup'!$A$1:$C$220,3,FALSE),'2011 Data'!$A$6:$CY$6,0)))),INDIRECT(CONCATENATE("'2011 Data'!",ADDRESS(MATCH($A$6,'2011 Data'!$A$1:$A$30,0),MATCH(VLOOKUP(F$5,'Data Lookup'!$A$1:$C$220,3,FALSE),'2011 Data'!$A$6:$CY$6,0)),":",ADDRESS(MATCH($A$26,'2011 Data'!$A$1:$A$30,0),MATCH(VLOOKUP(F$5,'Data Lookup'!$A$1:$C$220,3,FALSE),'2011 Data'!$A$6:$CY$6,0)))))))</f>
        <v>2501</v>
      </c>
      <c r="G11" s="3">
        <f ca="1">IF($B$3="Count",INDIRECT(CONCATENATE("'2011 Data'!",ADDRESS(MATCH($A11,'2011 Data'!$A$1:$A$30,0),MATCH(VLOOKUP(G$5,'Data Lookup'!$A$1:$C$220,3,FALSE),'2011 Data'!$A$6:$CY$6,0)))),IF($B$3="Percentage",100*INDIRECT(CONCATENATE("'2011 Data'!",ADDRESS(MATCH($A11,'2011 Data'!$A$1:$A$30,0),MATCH(VLOOKUP(G$5,'Data Lookup'!$A$1:$C$220,3,FALSE),'2011 Data'!$A$6:$CY$6,0))))/INDIRECT(CONCATENATE("'2011 Data'!",ADDRESS(MATCH($A11,'2011 Data'!$A$1:$A$30,0),MATCH(VLOOKUP($B$5,'Data Lookup'!$A$1:$C$220,3,FALSE),'2011 Data'!$A$6:$CY$6,0)))),RANK(INDIRECT(CONCATENATE("'2011 Data'!",ADDRESS(MATCH($A11,'2011 Data'!$A$1:$A$30,0),MATCH(VLOOKUP(G$5,'Data Lookup'!$A$1:$C$220,3,FALSE),'2011 Data'!$A$6:$CY$6,0)))),INDIRECT(CONCATENATE("'2011 Data'!",ADDRESS(MATCH($A$6,'2011 Data'!$A$1:$A$30,0),MATCH(VLOOKUP(G$5,'Data Lookup'!$A$1:$C$220,3,FALSE),'2011 Data'!$A$6:$CY$6,0)),":",ADDRESS(MATCH($A$26,'2011 Data'!$A$1:$A$30,0),MATCH(VLOOKUP(G$5,'Data Lookup'!$A$1:$C$220,3,FALSE),'2011 Data'!$A$6:$CY$6,0)))))))</f>
        <v>226</v>
      </c>
      <c r="H11" s="3">
        <f ca="1">IF($B$3="Count",INDIRECT(CONCATENATE("'2011 Data'!",ADDRESS(MATCH($A11,'2011 Data'!$A$1:$A$30,0),MATCH(VLOOKUP(H$5,'Data Lookup'!$A$1:$C$220,3,FALSE),'2011 Data'!$A$6:$CY$6,0)))),IF($B$3="Percentage",100*INDIRECT(CONCATENATE("'2011 Data'!",ADDRESS(MATCH($A11,'2011 Data'!$A$1:$A$30,0),MATCH(VLOOKUP(H$5,'Data Lookup'!$A$1:$C$220,3,FALSE),'2011 Data'!$A$6:$CY$6,0))))/INDIRECT(CONCATENATE("'2011 Data'!",ADDRESS(MATCH($A11,'2011 Data'!$A$1:$A$30,0),MATCH(VLOOKUP($B$5,'Data Lookup'!$A$1:$C$220,3,FALSE),'2011 Data'!$A$6:$CY$6,0)))),RANK(INDIRECT(CONCATENATE("'2011 Data'!",ADDRESS(MATCH($A11,'2011 Data'!$A$1:$A$30,0),MATCH(VLOOKUP(H$5,'Data Lookup'!$A$1:$C$220,3,FALSE),'2011 Data'!$A$6:$CY$6,0)))),INDIRECT(CONCATENATE("'2011 Data'!",ADDRESS(MATCH($A$6,'2011 Data'!$A$1:$A$30,0),MATCH(VLOOKUP(H$5,'Data Lookup'!$A$1:$C$220,3,FALSE),'2011 Data'!$A$6:$CY$6,0)),":",ADDRESS(MATCH($A$26,'2011 Data'!$A$1:$A$30,0),MATCH(VLOOKUP(H$5,'Data Lookup'!$A$1:$C$220,3,FALSE),'2011 Data'!$A$6:$CY$6,0)))))))</f>
        <v>1592</v>
      </c>
      <c r="I11" s="3">
        <f ca="1">IF($B$3="Count",INDIRECT(CONCATENATE("'2011 Data'!",ADDRESS(MATCH($A11,'2011 Data'!$A$1:$A$30,0),MATCH(VLOOKUP(I$5,'Data Lookup'!$A$1:$C$220,3,FALSE),'2011 Data'!$A$6:$CY$6,0)))),IF($B$3="Percentage",100*INDIRECT(CONCATENATE("'2011 Data'!",ADDRESS(MATCH($A11,'2011 Data'!$A$1:$A$30,0),MATCH(VLOOKUP(I$5,'Data Lookup'!$A$1:$C$220,3,FALSE),'2011 Data'!$A$6:$CY$6,0))))/INDIRECT(CONCATENATE("'2011 Data'!",ADDRESS(MATCH($A11,'2011 Data'!$A$1:$A$30,0),MATCH(VLOOKUP($B$5,'Data Lookup'!$A$1:$C$220,3,FALSE),'2011 Data'!$A$6:$CY$6,0)))),RANK(INDIRECT(CONCATENATE("'2011 Data'!",ADDRESS(MATCH($A11,'2011 Data'!$A$1:$A$30,0),MATCH(VLOOKUP(I$5,'Data Lookup'!$A$1:$C$220,3,FALSE),'2011 Data'!$A$6:$CY$6,0)))),INDIRECT(CONCATENATE("'2011 Data'!",ADDRESS(MATCH($A$6,'2011 Data'!$A$1:$A$30,0),MATCH(VLOOKUP(I$5,'Data Lookup'!$A$1:$C$220,3,FALSE),'2011 Data'!$A$6:$CY$6,0)),":",ADDRESS(MATCH($A$26,'2011 Data'!$A$1:$A$30,0),MATCH(VLOOKUP(I$5,'Data Lookup'!$A$1:$C$220,3,FALSE),'2011 Data'!$A$6:$CY$6,0)))))))</f>
        <v>274</v>
      </c>
      <c r="J11" s="3">
        <f ca="1">IF($B$3="Count",INDIRECT(CONCATENATE("'2011 Data'!",ADDRESS(MATCH($A11,'2011 Data'!$A$1:$A$30,0),MATCH(VLOOKUP(J$5,'Data Lookup'!$A$1:$C$220,3,FALSE),'2011 Data'!$A$6:$CY$6,0)))),IF($B$3="Percentage",100*INDIRECT(CONCATENATE("'2011 Data'!",ADDRESS(MATCH($A11,'2011 Data'!$A$1:$A$30,0),MATCH(VLOOKUP(J$5,'Data Lookup'!$A$1:$C$220,3,FALSE),'2011 Data'!$A$6:$CY$6,0))))/INDIRECT(CONCATENATE("'2011 Data'!",ADDRESS(MATCH($A11,'2011 Data'!$A$1:$A$30,0),MATCH(VLOOKUP($B$5,'Data Lookup'!$A$1:$C$220,3,FALSE),'2011 Data'!$A$6:$CY$6,0)))),RANK(INDIRECT(CONCATENATE("'2011 Data'!",ADDRESS(MATCH($A11,'2011 Data'!$A$1:$A$30,0),MATCH(VLOOKUP(J$5,'Data Lookup'!$A$1:$C$220,3,FALSE),'2011 Data'!$A$6:$CY$6,0)))),INDIRECT(CONCATENATE("'2011 Data'!",ADDRESS(MATCH($A$6,'2011 Data'!$A$1:$A$30,0),MATCH(VLOOKUP(J$5,'Data Lookup'!$A$1:$C$220,3,FALSE),'2011 Data'!$A$6:$CY$6,0)),":",ADDRESS(MATCH($A$26,'2011 Data'!$A$1:$A$30,0),MATCH(VLOOKUP(J$5,'Data Lookup'!$A$1:$C$220,3,FALSE),'2011 Data'!$A$6:$CY$6,0)))))))</f>
        <v>334</v>
      </c>
      <c r="K11" s="3">
        <f ca="1">IF($B$3="Count",INDIRECT(CONCATENATE("'2011 Data'!",ADDRESS(MATCH($A11,'2011 Data'!$A$1:$A$30,0),MATCH(VLOOKUP(K$5,'Data Lookup'!$A$1:$C$220,3,FALSE),'2011 Data'!$A$6:$CY$6,0)))),IF($B$3="Percentage",100*INDIRECT(CONCATENATE("'2011 Data'!",ADDRESS(MATCH($A11,'2011 Data'!$A$1:$A$30,0),MATCH(VLOOKUP(K$5,'Data Lookup'!$A$1:$C$220,3,FALSE),'2011 Data'!$A$6:$CY$6,0))))/INDIRECT(CONCATENATE("'2011 Data'!",ADDRESS(MATCH($A11,'2011 Data'!$A$1:$A$30,0),MATCH(VLOOKUP($B$5,'Data Lookup'!$A$1:$C$220,3,FALSE),'2011 Data'!$A$6:$CY$6,0)))),RANK(INDIRECT(CONCATENATE("'2011 Data'!",ADDRESS(MATCH($A11,'2011 Data'!$A$1:$A$30,0),MATCH(VLOOKUP(K$5,'Data Lookup'!$A$1:$C$220,3,FALSE),'2011 Data'!$A$6:$CY$6,0)))),INDIRECT(CONCATENATE("'2011 Data'!",ADDRESS(MATCH($A$6,'2011 Data'!$A$1:$A$30,0),MATCH(VLOOKUP(K$5,'Data Lookup'!$A$1:$C$220,3,FALSE),'2011 Data'!$A$6:$CY$6,0)),":",ADDRESS(MATCH($A$26,'2011 Data'!$A$1:$A$30,0),MATCH(VLOOKUP(K$5,'Data Lookup'!$A$1:$C$220,3,FALSE),'2011 Data'!$A$6:$CY$6,0)))))))</f>
        <v>586</v>
      </c>
      <c r="L11" s="3">
        <f ca="1">IF($B$3="Count",INDIRECT(CONCATENATE("'2011 Data'!",ADDRESS(MATCH($A11,'2011 Data'!$A$1:$A$30,0),MATCH(VLOOKUP(L$5,'Data Lookup'!$A$1:$C$220,3,FALSE),'2011 Data'!$A$6:$CY$6,0)))),IF($B$3="Percentage",100*INDIRECT(CONCATENATE("'2011 Data'!",ADDRESS(MATCH($A11,'2011 Data'!$A$1:$A$30,0),MATCH(VLOOKUP(L$5,'Data Lookup'!$A$1:$C$220,3,FALSE),'2011 Data'!$A$6:$CY$6,0))))/INDIRECT(CONCATENATE("'2011 Data'!",ADDRESS(MATCH($A11,'2011 Data'!$A$1:$A$30,0),MATCH(VLOOKUP($B$5,'Data Lookup'!$A$1:$C$220,3,FALSE),'2011 Data'!$A$6:$CY$6,0)))),RANK(INDIRECT(CONCATENATE("'2011 Data'!",ADDRESS(MATCH($A11,'2011 Data'!$A$1:$A$30,0),MATCH(VLOOKUP(L$5,'Data Lookup'!$A$1:$C$220,3,FALSE),'2011 Data'!$A$6:$CY$6,0)))),INDIRECT(CONCATENATE("'2011 Data'!",ADDRESS(MATCH($A$6,'2011 Data'!$A$1:$A$30,0),MATCH(VLOOKUP(L$5,'Data Lookup'!$A$1:$C$220,3,FALSE),'2011 Data'!$A$6:$CY$6,0)),":",ADDRESS(MATCH($A$26,'2011 Data'!$A$1:$A$30,0),MATCH(VLOOKUP(L$5,'Data Lookup'!$A$1:$C$220,3,FALSE),'2011 Data'!$A$6:$CY$6,0)))))))</f>
        <v>398</v>
      </c>
      <c r="M11" s="3">
        <f ca="1">IF($B$3="Count",INDIRECT(CONCATENATE("'2011 Data'!",ADDRESS(MATCH($A11,'2011 Data'!$A$1:$A$30,0),MATCH(VLOOKUP(M$5,'Data Lookup'!$A$1:$C$220,3,FALSE),'2011 Data'!$A$6:$CY$6,0)))),IF($B$3="Percentage",100*INDIRECT(CONCATENATE("'2011 Data'!",ADDRESS(MATCH($A11,'2011 Data'!$A$1:$A$30,0),MATCH(VLOOKUP(M$5,'Data Lookup'!$A$1:$C$220,3,FALSE),'2011 Data'!$A$6:$CY$6,0))))/INDIRECT(CONCATENATE("'2011 Data'!",ADDRESS(MATCH($A11,'2011 Data'!$A$1:$A$30,0),MATCH(VLOOKUP($B$5,'Data Lookup'!$A$1:$C$220,3,FALSE),'2011 Data'!$A$6:$CY$6,0)))),RANK(INDIRECT(CONCATENATE("'2011 Data'!",ADDRESS(MATCH($A11,'2011 Data'!$A$1:$A$30,0),MATCH(VLOOKUP(M$5,'Data Lookup'!$A$1:$C$220,3,FALSE),'2011 Data'!$A$6:$CY$6,0)))),INDIRECT(CONCATENATE("'2011 Data'!",ADDRESS(MATCH($A$6,'2011 Data'!$A$1:$A$30,0),MATCH(VLOOKUP(M$5,'Data Lookup'!$A$1:$C$220,3,FALSE),'2011 Data'!$A$6:$CY$6,0)),":",ADDRESS(MATCH($A$26,'2011 Data'!$A$1:$A$30,0),MATCH(VLOOKUP(M$5,'Data Lookup'!$A$1:$C$220,3,FALSE),'2011 Data'!$A$6:$CY$6,0)))))))</f>
        <v>0</v>
      </c>
      <c r="N11" s="3">
        <f ca="1">IF($B$3="Count",INDIRECT(CONCATENATE("'2011 Data'!",ADDRESS(MATCH($A11,'2011 Data'!$A$1:$A$30,0),MATCH(VLOOKUP(N$5,'Data Lookup'!$A$1:$C$220,3,FALSE),'2011 Data'!$A$6:$CY$6,0)))),IF($B$3="Percentage",100*INDIRECT(CONCATENATE("'2011 Data'!",ADDRESS(MATCH($A11,'2011 Data'!$A$1:$A$30,0),MATCH(VLOOKUP(N$5,'Data Lookup'!$A$1:$C$220,3,FALSE),'2011 Data'!$A$6:$CY$6,0))))/INDIRECT(CONCATENATE("'2011 Data'!",ADDRESS(MATCH($A11,'2011 Data'!$A$1:$A$30,0),MATCH(VLOOKUP($B$5,'Data Lookup'!$A$1:$C$220,3,FALSE),'2011 Data'!$A$6:$CY$6,0)))),RANK(INDIRECT(CONCATENATE("'2011 Data'!",ADDRESS(MATCH($A11,'2011 Data'!$A$1:$A$30,0),MATCH(VLOOKUP(N$5,'Data Lookup'!$A$1:$C$220,3,FALSE),'2011 Data'!$A$6:$CY$6,0)))),INDIRECT(CONCATENATE("'2011 Data'!",ADDRESS(MATCH($A$6,'2011 Data'!$A$1:$A$30,0),MATCH(VLOOKUP(N$5,'Data Lookup'!$A$1:$C$220,3,FALSE),'2011 Data'!$A$6:$CY$6,0)),":",ADDRESS(MATCH($A$26,'2011 Data'!$A$1:$A$30,0),MATCH(VLOOKUP(N$5,'Data Lookup'!$A$1:$C$220,3,FALSE),'2011 Data'!$A$6:$CY$6,0)))))))</f>
        <v>0</v>
      </c>
      <c r="O11" s="3">
        <f ca="1">IF($B$3="Count",INDIRECT(CONCATENATE("'2011 Data'!",ADDRESS(MATCH($A11,'2011 Data'!$A$1:$A$30,0),MATCH(VLOOKUP(O$5,'Data Lookup'!$A$1:$C$220,3,FALSE),'2011 Data'!$A$6:$CY$6,0)))),IF($B$3="Percentage",100*INDIRECT(CONCATENATE("'2011 Data'!",ADDRESS(MATCH($A11,'2011 Data'!$A$1:$A$30,0),MATCH(VLOOKUP(O$5,'Data Lookup'!$A$1:$C$220,3,FALSE),'2011 Data'!$A$6:$CY$6,0))))/INDIRECT(CONCATENATE("'2011 Data'!",ADDRESS(MATCH($A11,'2011 Data'!$A$1:$A$30,0),MATCH(VLOOKUP($B$5,'Data Lookup'!$A$1:$C$220,3,FALSE),'2011 Data'!$A$6:$CY$6,0)))),RANK(INDIRECT(CONCATENATE("'2011 Data'!",ADDRESS(MATCH($A11,'2011 Data'!$A$1:$A$30,0),MATCH(VLOOKUP(O$5,'Data Lookup'!$A$1:$C$220,3,FALSE),'2011 Data'!$A$6:$CY$6,0)))),INDIRECT(CONCATENATE("'2011 Data'!",ADDRESS(MATCH($A$6,'2011 Data'!$A$1:$A$30,0),MATCH(VLOOKUP(O$5,'Data Lookup'!$A$1:$C$220,3,FALSE),'2011 Data'!$A$6:$CY$6,0)),":",ADDRESS(MATCH($A$26,'2011 Data'!$A$1:$A$30,0),MATCH(VLOOKUP(O$5,'Data Lookup'!$A$1:$C$220,3,FALSE),'2011 Data'!$A$6:$CY$6,0)))))))</f>
        <v>0</v>
      </c>
      <c r="P11" s="3">
        <f ca="1">IF($B$3="Count",INDIRECT(CONCATENATE("'2011 Data'!",ADDRESS(MATCH($A11,'2011 Data'!$A$1:$A$30,0),MATCH(VLOOKUP(P$5,'Data Lookup'!$A$1:$C$220,3,FALSE),'2011 Data'!$A$6:$CY$6,0)))),IF($B$3="Percentage",100*INDIRECT(CONCATENATE("'2011 Data'!",ADDRESS(MATCH($A11,'2011 Data'!$A$1:$A$30,0),MATCH(VLOOKUP(P$5,'Data Lookup'!$A$1:$C$220,3,FALSE),'2011 Data'!$A$6:$CY$6,0))))/INDIRECT(CONCATENATE("'2011 Data'!",ADDRESS(MATCH($A11,'2011 Data'!$A$1:$A$30,0),MATCH(VLOOKUP($B$5,'Data Lookup'!$A$1:$C$220,3,FALSE),'2011 Data'!$A$6:$CY$6,0)))),RANK(INDIRECT(CONCATENATE("'2011 Data'!",ADDRESS(MATCH($A11,'2011 Data'!$A$1:$A$30,0),MATCH(VLOOKUP(P$5,'Data Lookup'!$A$1:$C$220,3,FALSE),'2011 Data'!$A$6:$CY$6,0)))),INDIRECT(CONCATENATE("'2011 Data'!",ADDRESS(MATCH($A$6,'2011 Data'!$A$1:$A$30,0),MATCH(VLOOKUP(P$5,'Data Lookup'!$A$1:$C$220,3,FALSE),'2011 Data'!$A$6:$CY$6,0)),":",ADDRESS(MATCH($A$26,'2011 Data'!$A$1:$A$30,0),MATCH(VLOOKUP(P$5,'Data Lookup'!$A$1:$C$220,3,FALSE),'2011 Data'!$A$6:$CY$6,0)))))))</f>
        <v>0</v>
      </c>
      <c r="Q11" s="3">
        <f ca="1">IF($B$3="Count",INDIRECT(CONCATENATE("'2011 Data'!",ADDRESS(MATCH($A11,'2011 Data'!$A$1:$A$30,0),MATCH(VLOOKUP(Q$5,'Data Lookup'!$A$1:$C$220,3,FALSE),'2011 Data'!$A$6:$CY$6,0)))),IF($B$3="Percentage",100*INDIRECT(CONCATENATE("'2011 Data'!",ADDRESS(MATCH($A11,'2011 Data'!$A$1:$A$30,0),MATCH(VLOOKUP(Q$5,'Data Lookup'!$A$1:$C$220,3,FALSE),'2011 Data'!$A$6:$CY$6,0))))/INDIRECT(CONCATENATE("'2011 Data'!",ADDRESS(MATCH($A11,'2011 Data'!$A$1:$A$30,0),MATCH(VLOOKUP($B$5,'Data Lookup'!$A$1:$C$220,3,FALSE),'2011 Data'!$A$6:$CY$6,0)))),RANK(INDIRECT(CONCATENATE("'2011 Data'!",ADDRESS(MATCH($A11,'2011 Data'!$A$1:$A$30,0),MATCH(VLOOKUP(Q$5,'Data Lookup'!$A$1:$C$220,3,FALSE),'2011 Data'!$A$6:$CY$6,0)))),INDIRECT(CONCATENATE("'2011 Data'!",ADDRESS(MATCH($A$6,'2011 Data'!$A$1:$A$30,0),MATCH(VLOOKUP(Q$5,'Data Lookup'!$A$1:$C$220,3,FALSE),'2011 Data'!$A$6:$CY$6,0)),":",ADDRESS(MATCH($A$26,'2011 Data'!$A$1:$A$30,0),MATCH(VLOOKUP(Q$5,'Data Lookup'!$A$1:$C$220,3,FALSE),'2011 Data'!$A$6:$CY$6,0)))))))</f>
        <v>0</v>
      </c>
      <c r="R11" s="3">
        <f ca="1">IF($B$3="Count",INDIRECT(CONCATENATE("'2011 Data'!",ADDRESS(MATCH($A11,'2011 Data'!$A$1:$A$30,0),MATCH(VLOOKUP(R$5,'Data Lookup'!$A$1:$C$220,3,FALSE),'2011 Data'!$A$6:$CY$6,0)))),IF($B$3="Percentage",100*INDIRECT(CONCATENATE("'2011 Data'!",ADDRESS(MATCH($A11,'2011 Data'!$A$1:$A$30,0),MATCH(VLOOKUP(R$5,'Data Lookup'!$A$1:$C$220,3,FALSE),'2011 Data'!$A$6:$CY$6,0))))/INDIRECT(CONCATENATE("'2011 Data'!",ADDRESS(MATCH($A11,'2011 Data'!$A$1:$A$30,0),MATCH(VLOOKUP($B$5,'Data Lookup'!$A$1:$C$220,3,FALSE),'2011 Data'!$A$6:$CY$6,0)))),RANK(INDIRECT(CONCATENATE("'2011 Data'!",ADDRESS(MATCH($A11,'2011 Data'!$A$1:$A$30,0),MATCH(VLOOKUP(R$5,'Data Lookup'!$A$1:$C$220,3,FALSE),'2011 Data'!$A$6:$CY$6,0)))),INDIRECT(CONCATENATE("'2011 Data'!",ADDRESS(MATCH($A$6,'2011 Data'!$A$1:$A$30,0),MATCH(VLOOKUP(R$5,'Data Lookup'!$A$1:$C$220,3,FALSE),'2011 Data'!$A$6:$CY$6,0)),":",ADDRESS(MATCH($A$26,'2011 Data'!$A$1:$A$30,0),MATCH(VLOOKUP(R$5,'Data Lookup'!$A$1:$C$220,3,FALSE),'2011 Data'!$A$6:$CY$6,0)))))))</f>
        <v>175</v>
      </c>
      <c r="S11" s="3">
        <f ca="1">IF($B$3="Count",INDIRECT(CONCATENATE("'2011 Data'!",ADDRESS(MATCH($A11,'2011 Data'!$A$1:$A$30,0),MATCH(VLOOKUP(S$5,'Data Lookup'!$A$1:$C$220,3,FALSE),'2011 Data'!$A$6:$CY$6,0)))),IF($B$3="Percentage",100*INDIRECT(CONCATENATE("'2011 Data'!",ADDRESS(MATCH($A11,'2011 Data'!$A$1:$A$30,0),MATCH(VLOOKUP(S$5,'Data Lookup'!$A$1:$C$220,3,FALSE),'2011 Data'!$A$6:$CY$6,0))))/INDIRECT(CONCATENATE("'2011 Data'!",ADDRESS(MATCH($A11,'2011 Data'!$A$1:$A$30,0),MATCH(VLOOKUP($B$5,'Data Lookup'!$A$1:$C$220,3,FALSE),'2011 Data'!$A$6:$CY$6,0)))),RANK(INDIRECT(CONCATENATE("'2011 Data'!",ADDRESS(MATCH($A11,'2011 Data'!$A$1:$A$30,0),MATCH(VLOOKUP(S$5,'Data Lookup'!$A$1:$C$220,3,FALSE),'2011 Data'!$A$6:$CY$6,0)))),INDIRECT(CONCATENATE("'2011 Data'!",ADDRESS(MATCH($A$6,'2011 Data'!$A$1:$A$30,0),MATCH(VLOOKUP(S$5,'Data Lookup'!$A$1:$C$220,3,FALSE),'2011 Data'!$A$6:$CY$6,0)),":",ADDRESS(MATCH($A$26,'2011 Data'!$A$1:$A$30,0),MATCH(VLOOKUP(S$5,'Data Lookup'!$A$1:$C$220,3,FALSE),'2011 Data'!$A$6:$CY$6,0)))))))</f>
        <v>84</v>
      </c>
      <c r="T11" s="3">
        <f ca="1">IF($B$3="Count",INDIRECT(CONCATENATE("'2011 Data'!",ADDRESS(MATCH($A11,'2011 Data'!$A$1:$A$30,0),MATCH(VLOOKUP(T$5,'Data Lookup'!$A$1:$C$220,3,FALSE),'2011 Data'!$A$6:$CY$6,0)))),IF($B$3="Percentage",100*INDIRECT(CONCATENATE("'2011 Data'!",ADDRESS(MATCH($A11,'2011 Data'!$A$1:$A$30,0),MATCH(VLOOKUP(T$5,'Data Lookup'!$A$1:$C$220,3,FALSE),'2011 Data'!$A$6:$CY$6,0))))/INDIRECT(CONCATENATE("'2011 Data'!",ADDRESS(MATCH($A11,'2011 Data'!$A$1:$A$30,0),MATCH(VLOOKUP($B$5,'Data Lookup'!$A$1:$C$220,3,FALSE),'2011 Data'!$A$6:$CY$6,0)))),RANK(INDIRECT(CONCATENATE("'2011 Data'!",ADDRESS(MATCH($A11,'2011 Data'!$A$1:$A$30,0),MATCH(VLOOKUP(T$5,'Data Lookup'!$A$1:$C$220,3,FALSE),'2011 Data'!$A$6:$CY$6,0)))),INDIRECT(CONCATENATE("'2011 Data'!",ADDRESS(MATCH($A$6,'2011 Data'!$A$1:$A$30,0),MATCH(VLOOKUP(T$5,'Data Lookup'!$A$1:$C$220,3,FALSE),'2011 Data'!$A$6:$CY$6,0)),":",ADDRESS(MATCH($A$26,'2011 Data'!$A$1:$A$30,0),MATCH(VLOOKUP(T$5,'Data Lookup'!$A$1:$C$220,3,FALSE),'2011 Data'!$A$6:$CY$6,0)))))))</f>
        <v>34</v>
      </c>
      <c r="U11" s="3">
        <f ca="1">IF($B$3="Count",INDIRECT(CONCATENATE("'2011 Data'!",ADDRESS(MATCH($A11,'2011 Data'!$A$1:$A$30,0),MATCH(VLOOKUP(U$5,'Data Lookup'!$A$1:$C$220,3,FALSE),'2011 Data'!$A$6:$CY$6,0)))),IF($B$3="Percentage",100*INDIRECT(CONCATENATE("'2011 Data'!",ADDRESS(MATCH($A11,'2011 Data'!$A$1:$A$30,0),MATCH(VLOOKUP(U$5,'Data Lookup'!$A$1:$C$220,3,FALSE),'2011 Data'!$A$6:$CY$6,0))))/INDIRECT(CONCATENATE("'2011 Data'!",ADDRESS(MATCH($A11,'2011 Data'!$A$1:$A$30,0),MATCH(VLOOKUP($B$5,'Data Lookup'!$A$1:$C$220,3,FALSE),'2011 Data'!$A$6:$CY$6,0)))),RANK(INDIRECT(CONCATENATE("'2011 Data'!",ADDRESS(MATCH($A11,'2011 Data'!$A$1:$A$30,0),MATCH(VLOOKUP(U$5,'Data Lookup'!$A$1:$C$220,3,FALSE),'2011 Data'!$A$6:$CY$6,0)))),INDIRECT(CONCATENATE("'2011 Data'!",ADDRESS(MATCH($A$6,'2011 Data'!$A$1:$A$30,0),MATCH(VLOOKUP(U$5,'Data Lookup'!$A$1:$C$220,3,FALSE),'2011 Data'!$A$6:$CY$6,0)),":",ADDRESS(MATCH($A$26,'2011 Data'!$A$1:$A$30,0),MATCH(VLOOKUP(U$5,'Data Lookup'!$A$1:$C$220,3,FALSE),'2011 Data'!$A$6:$CY$6,0)))))))</f>
        <v>40</v>
      </c>
      <c r="V11" s="3">
        <f ca="1">IF($B$3="Count",INDIRECT(CONCATENATE("'2011 Data'!",ADDRESS(MATCH($A11,'2011 Data'!$A$1:$A$30,0),MATCH(VLOOKUP(V$5,'Data Lookup'!$A$1:$C$220,3,FALSE),'2011 Data'!$A$6:$CY$6,0)))),IF($B$3="Percentage",100*INDIRECT(CONCATENATE("'2011 Data'!",ADDRESS(MATCH($A11,'2011 Data'!$A$1:$A$30,0),MATCH(VLOOKUP(V$5,'Data Lookup'!$A$1:$C$220,3,FALSE),'2011 Data'!$A$6:$CY$6,0))))/INDIRECT(CONCATENATE("'2011 Data'!",ADDRESS(MATCH($A11,'2011 Data'!$A$1:$A$30,0),MATCH(VLOOKUP($B$5,'Data Lookup'!$A$1:$C$220,3,FALSE),'2011 Data'!$A$6:$CY$6,0)))),RANK(INDIRECT(CONCATENATE("'2011 Data'!",ADDRESS(MATCH($A11,'2011 Data'!$A$1:$A$30,0),MATCH(VLOOKUP(V$5,'Data Lookup'!$A$1:$C$220,3,FALSE),'2011 Data'!$A$6:$CY$6,0)))),INDIRECT(CONCATENATE("'2011 Data'!",ADDRESS(MATCH($A$6,'2011 Data'!$A$1:$A$30,0),MATCH(VLOOKUP(V$5,'Data Lookup'!$A$1:$C$220,3,FALSE),'2011 Data'!$A$6:$CY$6,0)),":",ADDRESS(MATCH($A$26,'2011 Data'!$A$1:$A$30,0),MATCH(VLOOKUP(V$5,'Data Lookup'!$A$1:$C$220,3,FALSE),'2011 Data'!$A$6:$CY$6,0)))))))</f>
        <v>17</v>
      </c>
      <c r="W11" s="3">
        <f ca="1">IF($B$3="Count",INDIRECT(CONCATENATE("'2011 Data'!",ADDRESS(MATCH($A11,'2011 Data'!$A$1:$A$30,0),MATCH(VLOOKUP(W$5,'Data Lookup'!$A$1:$C$220,3,FALSE),'2011 Data'!$A$6:$CY$6,0)))),IF($B$3="Percentage",100*INDIRECT(CONCATENATE("'2011 Data'!",ADDRESS(MATCH($A11,'2011 Data'!$A$1:$A$30,0),MATCH(VLOOKUP(W$5,'Data Lookup'!$A$1:$C$220,3,FALSE),'2011 Data'!$A$6:$CY$6,0))))/INDIRECT(CONCATENATE("'2011 Data'!",ADDRESS(MATCH($A11,'2011 Data'!$A$1:$A$30,0),MATCH(VLOOKUP($B$5,'Data Lookup'!$A$1:$C$220,3,FALSE),'2011 Data'!$A$6:$CY$6,0)))),RANK(INDIRECT(CONCATENATE("'2011 Data'!",ADDRESS(MATCH($A11,'2011 Data'!$A$1:$A$30,0),MATCH(VLOOKUP(W$5,'Data Lookup'!$A$1:$C$220,3,FALSE),'2011 Data'!$A$6:$CY$6,0)))),INDIRECT(CONCATENATE("'2011 Data'!",ADDRESS(MATCH($A$6,'2011 Data'!$A$1:$A$30,0),MATCH(VLOOKUP(W$5,'Data Lookup'!$A$1:$C$220,3,FALSE),'2011 Data'!$A$6:$CY$6,0)),":",ADDRESS(MATCH($A$26,'2011 Data'!$A$1:$A$30,0),MATCH(VLOOKUP(W$5,'Data Lookup'!$A$1:$C$220,3,FALSE),'2011 Data'!$A$6:$CY$6,0)))))))</f>
        <v>508</v>
      </c>
      <c r="X11" s="3">
        <f ca="1">IF($B$3="Count",INDIRECT(CONCATENATE("'2011 Data'!",ADDRESS(MATCH($A11,'2011 Data'!$A$1:$A$30,0),MATCH(VLOOKUP(X$5,'Data Lookup'!$A$1:$C$220,3,FALSE),'2011 Data'!$A$6:$CY$6,0)))),IF($B$3="Percentage",100*INDIRECT(CONCATENATE("'2011 Data'!",ADDRESS(MATCH($A11,'2011 Data'!$A$1:$A$30,0),MATCH(VLOOKUP(X$5,'Data Lookup'!$A$1:$C$220,3,FALSE),'2011 Data'!$A$6:$CY$6,0))))/INDIRECT(CONCATENATE("'2011 Data'!",ADDRESS(MATCH($A11,'2011 Data'!$A$1:$A$30,0),MATCH(VLOOKUP($B$5,'Data Lookup'!$A$1:$C$220,3,FALSE),'2011 Data'!$A$6:$CY$6,0)))),RANK(INDIRECT(CONCATENATE("'2011 Data'!",ADDRESS(MATCH($A11,'2011 Data'!$A$1:$A$30,0),MATCH(VLOOKUP(X$5,'Data Lookup'!$A$1:$C$220,3,FALSE),'2011 Data'!$A$6:$CY$6,0)))),INDIRECT(CONCATENATE("'2011 Data'!",ADDRESS(MATCH($A$6,'2011 Data'!$A$1:$A$30,0),MATCH(VLOOKUP(X$5,'Data Lookup'!$A$1:$C$220,3,FALSE),'2011 Data'!$A$6:$CY$6,0)),":",ADDRESS(MATCH($A$26,'2011 Data'!$A$1:$A$30,0),MATCH(VLOOKUP(X$5,'Data Lookup'!$A$1:$C$220,3,FALSE),'2011 Data'!$A$6:$CY$6,0)))))))</f>
        <v>131</v>
      </c>
      <c r="Y11" s="3">
        <f ca="1">IF($B$3="Count",INDIRECT(CONCATENATE("'2011 Data'!",ADDRESS(MATCH($A11,'2011 Data'!$A$1:$A$30,0),MATCH(VLOOKUP(Y$5,'Data Lookup'!$A$1:$C$220,3,FALSE),'2011 Data'!$A$6:$CY$6,0)))),IF($B$3="Percentage",100*INDIRECT(CONCATENATE("'2011 Data'!",ADDRESS(MATCH($A11,'2011 Data'!$A$1:$A$30,0),MATCH(VLOOKUP(Y$5,'Data Lookup'!$A$1:$C$220,3,FALSE),'2011 Data'!$A$6:$CY$6,0))))/INDIRECT(CONCATENATE("'2011 Data'!",ADDRESS(MATCH($A11,'2011 Data'!$A$1:$A$30,0),MATCH(VLOOKUP($B$5,'Data Lookup'!$A$1:$C$220,3,FALSE),'2011 Data'!$A$6:$CY$6,0)))),RANK(INDIRECT(CONCATENATE("'2011 Data'!",ADDRESS(MATCH($A11,'2011 Data'!$A$1:$A$30,0),MATCH(VLOOKUP(Y$5,'Data Lookup'!$A$1:$C$220,3,FALSE),'2011 Data'!$A$6:$CY$6,0)))),INDIRECT(CONCATENATE("'2011 Data'!",ADDRESS(MATCH($A$6,'2011 Data'!$A$1:$A$30,0),MATCH(VLOOKUP(Y$5,'Data Lookup'!$A$1:$C$220,3,FALSE),'2011 Data'!$A$6:$CY$6,0)),":",ADDRESS(MATCH($A$26,'2011 Data'!$A$1:$A$30,0),MATCH(VLOOKUP(Y$5,'Data Lookup'!$A$1:$C$220,3,FALSE),'2011 Data'!$A$6:$CY$6,0)))))))</f>
        <v>148</v>
      </c>
      <c r="Z11" s="3">
        <f ca="1">IF($B$3="Count",INDIRECT(CONCATENATE("'2011 Data'!",ADDRESS(MATCH($A11,'2011 Data'!$A$1:$A$30,0),MATCH(VLOOKUP(Z$5,'Data Lookup'!$A$1:$C$220,3,FALSE),'2011 Data'!$A$6:$CY$6,0)))),IF($B$3="Percentage",100*INDIRECT(CONCATENATE("'2011 Data'!",ADDRESS(MATCH($A11,'2011 Data'!$A$1:$A$30,0),MATCH(VLOOKUP(Z$5,'Data Lookup'!$A$1:$C$220,3,FALSE),'2011 Data'!$A$6:$CY$6,0))))/INDIRECT(CONCATENATE("'2011 Data'!",ADDRESS(MATCH($A11,'2011 Data'!$A$1:$A$30,0),MATCH(VLOOKUP($B$5,'Data Lookup'!$A$1:$C$220,3,FALSE),'2011 Data'!$A$6:$CY$6,0)))),RANK(INDIRECT(CONCATENATE("'2011 Data'!",ADDRESS(MATCH($A11,'2011 Data'!$A$1:$A$30,0),MATCH(VLOOKUP(Z$5,'Data Lookup'!$A$1:$C$220,3,FALSE),'2011 Data'!$A$6:$CY$6,0)))),INDIRECT(CONCATENATE("'2011 Data'!",ADDRESS(MATCH($A$6,'2011 Data'!$A$1:$A$30,0),MATCH(VLOOKUP(Z$5,'Data Lookup'!$A$1:$C$220,3,FALSE),'2011 Data'!$A$6:$CY$6,0)),":",ADDRESS(MATCH($A$26,'2011 Data'!$A$1:$A$30,0),MATCH(VLOOKUP(Z$5,'Data Lookup'!$A$1:$C$220,3,FALSE),'2011 Data'!$A$6:$CY$6,0)))))))</f>
        <v>229</v>
      </c>
      <c r="AA11" s="3">
        <f ca="1">IF($B$3="Count",INDIRECT(CONCATENATE("'2011 Data'!",ADDRESS(MATCH($A11,'2011 Data'!$A$1:$A$30,0),MATCH(VLOOKUP(AA$5,'Data Lookup'!$A$1:$C$220,3,FALSE),'2011 Data'!$A$6:$CY$6,0)))),IF($B$3="Percentage",100*INDIRECT(CONCATENATE("'2011 Data'!",ADDRESS(MATCH($A11,'2011 Data'!$A$1:$A$30,0),MATCH(VLOOKUP(AA$5,'Data Lookup'!$A$1:$C$220,3,FALSE),'2011 Data'!$A$6:$CY$6,0))))/INDIRECT(CONCATENATE("'2011 Data'!",ADDRESS(MATCH($A11,'2011 Data'!$A$1:$A$30,0),MATCH(VLOOKUP($B$5,'Data Lookup'!$A$1:$C$220,3,FALSE),'2011 Data'!$A$6:$CY$6,0)))),RANK(INDIRECT(CONCATENATE("'2011 Data'!",ADDRESS(MATCH($A11,'2011 Data'!$A$1:$A$30,0),MATCH(VLOOKUP(AA$5,'Data Lookup'!$A$1:$C$220,3,FALSE),'2011 Data'!$A$6:$CY$6,0)))),INDIRECT(CONCATENATE("'2011 Data'!",ADDRESS(MATCH($A$6,'2011 Data'!$A$1:$A$30,0),MATCH(VLOOKUP(AA$5,'Data Lookup'!$A$1:$C$220,3,FALSE),'2011 Data'!$A$6:$CY$6,0)),":",ADDRESS(MATCH($A$26,'2011 Data'!$A$1:$A$30,0),MATCH(VLOOKUP(AA$5,'Data Lookup'!$A$1:$C$220,3,FALSE),'2011 Data'!$A$6:$CY$6,0)))))))</f>
        <v>893</v>
      </c>
      <c r="AB11" s="3">
        <f ca="1">IF($B$3="Count",INDIRECT(CONCATENATE("'2011 Data'!",ADDRESS(MATCH($A11,'2011 Data'!$A$1:$A$30,0),MATCH(VLOOKUP(AB$5,'Data Lookup'!$A$1:$C$220,3,FALSE),'2011 Data'!$A$6:$CY$6,0)))),IF($B$3="Percentage",100*INDIRECT(CONCATENATE("'2011 Data'!",ADDRESS(MATCH($A11,'2011 Data'!$A$1:$A$30,0),MATCH(VLOOKUP(AB$5,'Data Lookup'!$A$1:$C$220,3,FALSE),'2011 Data'!$A$6:$CY$6,0))))/INDIRECT(CONCATENATE("'2011 Data'!",ADDRESS(MATCH($A11,'2011 Data'!$A$1:$A$30,0),MATCH(VLOOKUP($B$5,'Data Lookup'!$A$1:$C$220,3,FALSE),'2011 Data'!$A$6:$CY$6,0)))),RANK(INDIRECT(CONCATENATE("'2011 Data'!",ADDRESS(MATCH($A11,'2011 Data'!$A$1:$A$30,0),MATCH(VLOOKUP(AB$5,'Data Lookup'!$A$1:$C$220,3,FALSE),'2011 Data'!$A$6:$CY$6,0)))),INDIRECT(CONCATENATE("'2011 Data'!",ADDRESS(MATCH($A$6,'2011 Data'!$A$1:$A$30,0),MATCH(VLOOKUP(AB$5,'Data Lookup'!$A$1:$C$220,3,FALSE),'2011 Data'!$A$6:$CY$6,0)),":",ADDRESS(MATCH($A$26,'2011 Data'!$A$1:$A$30,0),MATCH(VLOOKUP(AB$5,'Data Lookup'!$A$1:$C$220,3,FALSE),'2011 Data'!$A$6:$CY$6,0)))))))</f>
        <v>210</v>
      </c>
      <c r="AC11" s="3">
        <f ca="1">IF($B$3="Count",INDIRECT(CONCATENATE("'2011 Data'!",ADDRESS(MATCH($A11,'2011 Data'!$A$1:$A$30,0),MATCH(VLOOKUP(AC$5,'Data Lookup'!$A$1:$C$220,3,FALSE),'2011 Data'!$A$6:$CY$6,0)))),IF($B$3="Percentage",100*INDIRECT(CONCATENATE("'2011 Data'!",ADDRESS(MATCH($A11,'2011 Data'!$A$1:$A$30,0),MATCH(VLOOKUP(AC$5,'Data Lookup'!$A$1:$C$220,3,FALSE),'2011 Data'!$A$6:$CY$6,0))))/INDIRECT(CONCATENATE("'2011 Data'!",ADDRESS(MATCH($A11,'2011 Data'!$A$1:$A$30,0),MATCH(VLOOKUP($B$5,'Data Lookup'!$A$1:$C$220,3,FALSE),'2011 Data'!$A$6:$CY$6,0)))),RANK(INDIRECT(CONCATENATE("'2011 Data'!",ADDRESS(MATCH($A11,'2011 Data'!$A$1:$A$30,0),MATCH(VLOOKUP(AC$5,'Data Lookup'!$A$1:$C$220,3,FALSE),'2011 Data'!$A$6:$CY$6,0)))),INDIRECT(CONCATENATE("'2011 Data'!",ADDRESS(MATCH($A$6,'2011 Data'!$A$1:$A$30,0),MATCH(VLOOKUP(AC$5,'Data Lookup'!$A$1:$C$220,3,FALSE),'2011 Data'!$A$6:$CY$6,0)),":",ADDRESS(MATCH($A$26,'2011 Data'!$A$1:$A$30,0),MATCH(VLOOKUP(AC$5,'Data Lookup'!$A$1:$C$220,3,FALSE),'2011 Data'!$A$6:$CY$6,0)))))))</f>
        <v>218</v>
      </c>
      <c r="AD11" s="3">
        <f ca="1">IF($B$3="Count",INDIRECT(CONCATENATE("'2011 Data'!",ADDRESS(MATCH($A11,'2011 Data'!$A$1:$A$30,0),MATCH(VLOOKUP(AD$5,'Data Lookup'!$A$1:$C$220,3,FALSE),'2011 Data'!$A$6:$CY$6,0)))),IF($B$3="Percentage",100*INDIRECT(CONCATENATE("'2011 Data'!",ADDRESS(MATCH($A11,'2011 Data'!$A$1:$A$30,0),MATCH(VLOOKUP(AD$5,'Data Lookup'!$A$1:$C$220,3,FALSE),'2011 Data'!$A$6:$CY$6,0))))/INDIRECT(CONCATENATE("'2011 Data'!",ADDRESS(MATCH($A11,'2011 Data'!$A$1:$A$30,0),MATCH(VLOOKUP($B$5,'Data Lookup'!$A$1:$C$220,3,FALSE),'2011 Data'!$A$6:$CY$6,0)))),RANK(INDIRECT(CONCATENATE("'2011 Data'!",ADDRESS(MATCH($A11,'2011 Data'!$A$1:$A$30,0),MATCH(VLOOKUP(AD$5,'Data Lookup'!$A$1:$C$220,3,FALSE),'2011 Data'!$A$6:$CY$6,0)))),INDIRECT(CONCATENATE("'2011 Data'!",ADDRESS(MATCH($A$6,'2011 Data'!$A$1:$A$30,0),MATCH(VLOOKUP(AD$5,'Data Lookup'!$A$1:$C$220,3,FALSE),'2011 Data'!$A$6:$CY$6,0)),":",ADDRESS(MATCH($A$26,'2011 Data'!$A$1:$A$30,0),MATCH(VLOOKUP(AD$5,'Data Lookup'!$A$1:$C$220,3,FALSE),'2011 Data'!$A$6:$CY$6,0)))))))</f>
        <v>14</v>
      </c>
      <c r="AE11" s="3">
        <f ca="1">IF($B$3="Count",INDIRECT(CONCATENATE("'2011 Data'!",ADDRESS(MATCH($A11,'2011 Data'!$A$1:$A$30,0),MATCH(VLOOKUP(AE$5,'Data Lookup'!$A$1:$C$220,3,FALSE),'2011 Data'!$A$6:$CY$6,0)))),IF($B$3="Percentage",100*INDIRECT(CONCATENATE("'2011 Data'!",ADDRESS(MATCH($A11,'2011 Data'!$A$1:$A$30,0),MATCH(VLOOKUP(AE$5,'Data Lookup'!$A$1:$C$220,3,FALSE),'2011 Data'!$A$6:$CY$6,0))))/INDIRECT(CONCATENATE("'2011 Data'!",ADDRESS(MATCH($A11,'2011 Data'!$A$1:$A$30,0),MATCH(VLOOKUP($B$5,'Data Lookup'!$A$1:$C$220,3,FALSE),'2011 Data'!$A$6:$CY$6,0)))),RANK(INDIRECT(CONCATENATE("'2011 Data'!",ADDRESS(MATCH($A11,'2011 Data'!$A$1:$A$30,0),MATCH(VLOOKUP(AE$5,'Data Lookup'!$A$1:$C$220,3,FALSE),'2011 Data'!$A$6:$CY$6,0)))),INDIRECT(CONCATENATE("'2011 Data'!",ADDRESS(MATCH($A$6,'2011 Data'!$A$1:$A$30,0),MATCH(VLOOKUP(AE$5,'Data Lookup'!$A$1:$C$220,3,FALSE),'2011 Data'!$A$6:$CY$6,0)),":",ADDRESS(MATCH($A$26,'2011 Data'!$A$1:$A$30,0),MATCH(VLOOKUP(AE$5,'Data Lookup'!$A$1:$C$220,3,FALSE),'2011 Data'!$A$6:$CY$6,0)))))))</f>
        <v>15</v>
      </c>
      <c r="AF11" s="3">
        <f ca="1">IF($B$3="Count",INDIRECT(CONCATENATE("'2011 Data'!",ADDRESS(MATCH($A11,'2011 Data'!$A$1:$A$30,0),MATCH(VLOOKUP(AF$5,'Data Lookup'!$A$1:$C$220,3,FALSE),'2011 Data'!$A$6:$CY$6,0)))),IF($B$3="Percentage",100*INDIRECT(CONCATENATE("'2011 Data'!",ADDRESS(MATCH($A11,'2011 Data'!$A$1:$A$30,0),MATCH(VLOOKUP(AF$5,'Data Lookup'!$A$1:$C$220,3,FALSE),'2011 Data'!$A$6:$CY$6,0))))/INDIRECT(CONCATENATE("'2011 Data'!",ADDRESS(MATCH($A11,'2011 Data'!$A$1:$A$30,0),MATCH(VLOOKUP($B$5,'Data Lookup'!$A$1:$C$220,3,FALSE),'2011 Data'!$A$6:$CY$6,0)))),RANK(INDIRECT(CONCATENATE("'2011 Data'!",ADDRESS(MATCH($A11,'2011 Data'!$A$1:$A$30,0),MATCH(VLOOKUP(AF$5,'Data Lookup'!$A$1:$C$220,3,FALSE),'2011 Data'!$A$6:$CY$6,0)))),INDIRECT(CONCATENATE("'2011 Data'!",ADDRESS(MATCH($A$6,'2011 Data'!$A$1:$A$30,0),MATCH(VLOOKUP(AF$5,'Data Lookup'!$A$1:$C$220,3,FALSE),'2011 Data'!$A$6:$CY$6,0)),":",ADDRESS(MATCH($A$26,'2011 Data'!$A$1:$A$30,0),MATCH(VLOOKUP(AF$5,'Data Lookup'!$A$1:$C$220,3,FALSE),'2011 Data'!$A$6:$CY$6,0)))))))</f>
        <v>436</v>
      </c>
    </row>
    <row r="12" spans="1:32" x14ac:dyDescent="0.35">
      <c r="A12" s="3" t="s">
        <v>7</v>
      </c>
      <c r="B12" s="3">
        <f ca="1">IF($B$3="Count",INDIRECT(CONCATENATE("'2011 Data'!",ADDRESS(MATCH($A12,'2011 Data'!$A$1:$A$30,0),MATCH(VLOOKUP(B$5,'Data Lookup'!$A$1:$C$220,3,FALSE),'2011 Data'!$A$6:$CY$6,0)))),IF($B$3="Percentage",100*INDIRECT(CONCATENATE("'2011 Data'!",ADDRESS(MATCH($A12,'2011 Data'!$A$1:$A$30,0),MATCH(VLOOKUP(B$5,'Data Lookup'!$A$1:$C$220,3,FALSE),'2011 Data'!$A$6:$CY$6,0))))/INDIRECT(CONCATENATE("'2011 Data'!",ADDRESS(MATCH($A12,'2011 Data'!$A$1:$A$30,0),MATCH(VLOOKUP($B$5,'Data Lookup'!$A$1:$C$220,3,FALSE),'2011 Data'!$A$6:$CY$6,0)))),RANK(INDIRECT(CONCATENATE("'2011 Data'!",ADDRESS(MATCH($A12,'2011 Data'!$A$1:$A$30,0),MATCH(VLOOKUP(B$5,'Data Lookup'!$A$1:$C$220,3,FALSE),'2011 Data'!$A$6:$CY$6,0)))),INDIRECT(CONCATENATE("'2011 Data'!",ADDRESS(MATCH($A$6,'2011 Data'!$A$1:$A$30,0),MATCH(VLOOKUP(B$5,'Data Lookup'!$A$1:$C$220,3,FALSE),'2011 Data'!$A$6:$CY$6,0)),":",ADDRESS(MATCH($A$26,'2011 Data'!$A$1:$A$30,0),MATCH(VLOOKUP(B$5,'Data Lookup'!$A$1:$C$220,3,FALSE),'2011 Data'!$A$6:$CY$6,0)))))))</f>
        <v>6654</v>
      </c>
      <c r="C12" s="3">
        <f ca="1">IF($B$3="Count",INDIRECT(CONCATENATE("'2011 Data'!",ADDRESS(MATCH($A12,'2011 Data'!$A$1:$A$30,0),MATCH(VLOOKUP(C$5,'Data Lookup'!$A$1:$C$220,3,FALSE),'2011 Data'!$A$6:$CY$6,0)))),IF($B$3="Percentage",100*INDIRECT(CONCATENATE("'2011 Data'!",ADDRESS(MATCH($A12,'2011 Data'!$A$1:$A$30,0),MATCH(VLOOKUP(C$5,'Data Lookup'!$A$1:$C$220,3,FALSE),'2011 Data'!$A$6:$CY$6,0))))/INDIRECT(CONCATENATE("'2011 Data'!",ADDRESS(MATCH($A12,'2011 Data'!$A$1:$A$30,0),MATCH(VLOOKUP($B$5,'Data Lookup'!$A$1:$C$220,3,FALSE),'2011 Data'!$A$6:$CY$6,0)))),RANK(INDIRECT(CONCATENATE("'2011 Data'!",ADDRESS(MATCH($A12,'2011 Data'!$A$1:$A$30,0),MATCH(VLOOKUP(C$5,'Data Lookup'!$A$1:$C$220,3,FALSE),'2011 Data'!$A$6:$CY$6,0)))),INDIRECT(CONCATENATE("'2011 Data'!",ADDRESS(MATCH($A$6,'2011 Data'!$A$1:$A$30,0),MATCH(VLOOKUP(C$5,'Data Lookup'!$A$1:$C$220,3,FALSE),'2011 Data'!$A$6:$CY$6,0)),":",ADDRESS(MATCH($A$26,'2011 Data'!$A$1:$A$30,0),MATCH(VLOOKUP(C$5,'Data Lookup'!$A$1:$C$220,3,FALSE),'2011 Data'!$A$6:$CY$6,0)))))))</f>
        <v>2283</v>
      </c>
      <c r="D12" s="3">
        <f ca="1">IF($B$3="Count",INDIRECT(CONCATENATE("'2011 Data'!",ADDRESS(MATCH($A12,'2011 Data'!$A$1:$A$30,0),MATCH(VLOOKUP(D$5,'Data Lookup'!$A$1:$C$220,3,FALSE),'2011 Data'!$A$6:$CY$6,0)))),IF($B$3="Percentage",100*INDIRECT(CONCATENATE("'2011 Data'!",ADDRESS(MATCH($A12,'2011 Data'!$A$1:$A$30,0),MATCH(VLOOKUP(D$5,'Data Lookup'!$A$1:$C$220,3,FALSE),'2011 Data'!$A$6:$CY$6,0))))/INDIRECT(CONCATENATE("'2011 Data'!",ADDRESS(MATCH($A12,'2011 Data'!$A$1:$A$30,0),MATCH(VLOOKUP($B$5,'Data Lookup'!$A$1:$C$220,3,FALSE),'2011 Data'!$A$6:$CY$6,0)))),RANK(INDIRECT(CONCATENATE("'2011 Data'!",ADDRESS(MATCH($A12,'2011 Data'!$A$1:$A$30,0),MATCH(VLOOKUP(D$5,'Data Lookup'!$A$1:$C$220,3,FALSE),'2011 Data'!$A$6:$CY$6,0)))),INDIRECT(CONCATENATE("'2011 Data'!",ADDRESS(MATCH($A$6,'2011 Data'!$A$1:$A$30,0),MATCH(VLOOKUP(D$5,'Data Lookup'!$A$1:$C$220,3,FALSE),'2011 Data'!$A$6:$CY$6,0)),":",ADDRESS(MATCH($A$26,'2011 Data'!$A$1:$A$30,0),MATCH(VLOOKUP(D$5,'Data Lookup'!$A$1:$C$220,3,FALSE),'2011 Data'!$A$6:$CY$6,0)))))))</f>
        <v>461</v>
      </c>
      <c r="E12" s="3">
        <f ca="1">IF($B$3="Count",INDIRECT(CONCATENATE("'2011 Data'!",ADDRESS(MATCH($A12,'2011 Data'!$A$1:$A$30,0),MATCH(VLOOKUP(E$5,'Data Lookup'!$A$1:$C$220,3,FALSE),'2011 Data'!$A$6:$CY$6,0)))),IF($B$3="Percentage",100*INDIRECT(CONCATENATE("'2011 Data'!",ADDRESS(MATCH($A12,'2011 Data'!$A$1:$A$30,0),MATCH(VLOOKUP(E$5,'Data Lookup'!$A$1:$C$220,3,FALSE),'2011 Data'!$A$6:$CY$6,0))))/INDIRECT(CONCATENATE("'2011 Data'!",ADDRESS(MATCH($A12,'2011 Data'!$A$1:$A$30,0),MATCH(VLOOKUP($B$5,'Data Lookup'!$A$1:$C$220,3,FALSE),'2011 Data'!$A$6:$CY$6,0)))),RANK(INDIRECT(CONCATENATE("'2011 Data'!",ADDRESS(MATCH($A12,'2011 Data'!$A$1:$A$30,0),MATCH(VLOOKUP(E$5,'Data Lookup'!$A$1:$C$220,3,FALSE),'2011 Data'!$A$6:$CY$6,0)))),INDIRECT(CONCATENATE("'2011 Data'!",ADDRESS(MATCH($A$6,'2011 Data'!$A$1:$A$30,0),MATCH(VLOOKUP(E$5,'Data Lookup'!$A$1:$C$220,3,FALSE),'2011 Data'!$A$6:$CY$6,0)),":",ADDRESS(MATCH($A$26,'2011 Data'!$A$1:$A$30,0),MATCH(VLOOKUP(E$5,'Data Lookup'!$A$1:$C$220,3,FALSE),'2011 Data'!$A$6:$CY$6,0)))))))</f>
        <v>1822</v>
      </c>
      <c r="F12" s="3">
        <f ca="1">IF($B$3="Count",INDIRECT(CONCATENATE("'2011 Data'!",ADDRESS(MATCH($A12,'2011 Data'!$A$1:$A$30,0),MATCH(VLOOKUP(F$5,'Data Lookup'!$A$1:$C$220,3,FALSE),'2011 Data'!$A$6:$CY$6,0)))),IF($B$3="Percentage",100*INDIRECT(CONCATENATE("'2011 Data'!",ADDRESS(MATCH($A12,'2011 Data'!$A$1:$A$30,0),MATCH(VLOOKUP(F$5,'Data Lookup'!$A$1:$C$220,3,FALSE),'2011 Data'!$A$6:$CY$6,0))))/INDIRECT(CONCATENATE("'2011 Data'!",ADDRESS(MATCH($A12,'2011 Data'!$A$1:$A$30,0),MATCH(VLOOKUP($B$5,'Data Lookup'!$A$1:$C$220,3,FALSE),'2011 Data'!$A$6:$CY$6,0)))),RANK(INDIRECT(CONCATENATE("'2011 Data'!",ADDRESS(MATCH($A12,'2011 Data'!$A$1:$A$30,0),MATCH(VLOOKUP(F$5,'Data Lookup'!$A$1:$C$220,3,FALSE),'2011 Data'!$A$6:$CY$6,0)))),INDIRECT(CONCATENATE("'2011 Data'!",ADDRESS(MATCH($A$6,'2011 Data'!$A$1:$A$30,0),MATCH(VLOOKUP(F$5,'Data Lookup'!$A$1:$C$220,3,FALSE),'2011 Data'!$A$6:$CY$6,0)),":",ADDRESS(MATCH($A$26,'2011 Data'!$A$1:$A$30,0),MATCH(VLOOKUP(F$5,'Data Lookup'!$A$1:$C$220,3,FALSE),'2011 Data'!$A$6:$CY$6,0)))))))</f>
        <v>3325</v>
      </c>
      <c r="G12" s="3">
        <f ca="1">IF($B$3="Count",INDIRECT(CONCATENATE("'2011 Data'!",ADDRESS(MATCH($A12,'2011 Data'!$A$1:$A$30,0),MATCH(VLOOKUP(G$5,'Data Lookup'!$A$1:$C$220,3,FALSE),'2011 Data'!$A$6:$CY$6,0)))),IF($B$3="Percentage",100*INDIRECT(CONCATENATE("'2011 Data'!",ADDRESS(MATCH($A12,'2011 Data'!$A$1:$A$30,0),MATCH(VLOOKUP(G$5,'Data Lookup'!$A$1:$C$220,3,FALSE),'2011 Data'!$A$6:$CY$6,0))))/INDIRECT(CONCATENATE("'2011 Data'!",ADDRESS(MATCH($A12,'2011 Data'!$A$1:$A$30,0),MATCH(VLOOKUP($B$5,'Data Lookup'!$A$1:$C$220,3,FALSE),'2011 Data'!$A$6:$CY$6,0)))),RANK(INDIRECT(CONCATENATE("'2011 Data'!",ADDRESS(MATCH($A12,'2011 Data'!$A$1:$A$30,0),MATCH(VLOOKUP(G$5,'Data Lookup'!$A$1:$C$220,3,FALSE),'2011 Data'!$A$6:$CY$6,0)))),INDIRECT(CONCATENATE("'2011 Data'!",ADDRESS(MATCH($A$6,'2011 Data'!$A$1:$A$30,0),MATCH(VLOOKUP(G$5,'Data Lookup'!$A$1:$C$220,3,FALSE),'2011 Data'!$A$6:$CY$6,0)),":",ADDRESS(MATCH($A$26,'2011 Data'!$A$1:$A$30,0),MATCH(VLOOKUP(G$5,'Data Lookup'!$A$1:$C$220,3,FALSE),'2011 Data'!$A$6:$CY$6,0)))))))</f>
        <v>109</v>
      </c>
      <c r="H12" s="3">
        <f ca="1">IF($B$3="Count",INDIRECT(CONCATENATE("'2011 Data'!",ADDRESS(MATCH($A12,'2011 Data'!$A$1:$A$30,0),MATCH(VLOOKUP(H$5,'Data Lookup'!$A$1:$C$220,3,FALSE),'2011 Data'!$A$6:$CY$6,0)))),IF($B$3="Percentage",100*INDIRECT(CONCATENATE("'2011 Data'!",ADDRESS(MATCH($A12,'2011 Data'!$A$1:$A$30,0),MATCH(VLOOKUP(H$5,'Data Lookup'!$A$1:$C$220,3,FALSE),'2011 Data'!$A$6:$CY$6,0))))/INDIRECT(CONCATENATE("'2011 Data'!",ADDRESS(MATCH($A12,'2011 Data'!$A$1:$A$30,0),MATCH(VLOOKUP($B$5,'Data Lookup'!$A$1:$C$220,3,FALSE),'2011 Data'!$A$6:$CY$6,0)))),RANK(INDIRECT(CONCATENATE("'2011 Data'!",ADDRESS(MATCH($A12,'2011 Data'!$A$1:$A$30,0),MATCH(VLOOKUP(H$5,'Data Lookup'!$A$1:$C$220,3,FALSE),'2011 Data'!$A$6:$CY$6,0)))),INDIRECT(CONCATENATE("'2011 Data'!",ADDRESS(MATCH($A$6,'2011 Data'!$A$1:$A$30,0),MATCH(VLOOKUP(H$5,'Data Lookup'!$A$1:$C$220,3,FALSE),'2011 Data'!$A$6:$CY$6,0)),":",ADDRESS(MATCH($A$26,'2011 Data'!$A$1:$A$30,0),MATCH(VLOOKUP(H$5,'Data Lookup'!$A$1:$C$220,3,FALSE),'2011 Data'!$A$6:$CY$6,0)))))))</f>
        <v>1253</v>
      </c>
      <c r="I12" s="3">
        <f ca="1">IF($B$3="Count",INDIRECT(CONCATENATE("'2011 Data'!",ADDRESS(MATCH($A12,'2011 Data'!$A$1:$A$30,0),MATCH(VLOOKUP(I$5,'Data Lookup'!$A$1:$C$220,3,FALSE),'2011 Data'!$A$6:$CY$6,0)))),IF($B$3="Percentage",100*INDIRECT(CONCATENATE("'2011 Data'!",ADDRESS(MATCH($A12,'2011 Data'!$A$1:$A$30,0),MATCH(VLOOKUP(I$5,'Data Lookup'!$A$1:$C$220,3,FALSE),'2011 Data'!$A$6:$CY$6,0))))/INDIRECT(CONCATENATE("'2011 Data'!",ADDRESS(MATCH($A12,'2011 Data'!$A$1:$A$30,0),MATCH(VLOOKUP($B$5,'Data Lookup'!$A$1:$C$220,3,FALSE),'2011 Data'!$A$6:$CY$6,0)))),RANK(INDIRECT(CONCATENATE("'2011 Data'!",ADDRESS(MATCH($A12,'2011 Data'!$A$1:$A$30,0),MATCH(VLOOKUP(I$5,'Data Lookup'!$A$1:$C$220,3,FALSE),'2011 Data'!$A$6:$CY$6,0)))),INDIRECT(CONCATENATE("'2011 Data'!",ADDRESS(MATCH($A$6,'2011 Data'!$A$1:$A$30,0),MATCH(VLOOKUP(I$5,'Data Lookup'!$A$1:$C$220,3,FALSE),'2011 Data'!$A$6:$CY$6,0)),":",ADDRESS(MATCH($A$26,'2011 Data'!$A$1:$A$30,0),MATCH(VLOOKUP(I$5,'Data Lookup'!$A$1:$C$220,3,FALSE),'2011 Data'!$A$6:$CY$6,0)))))))</f>
        <v>251</v>
      </c>
      <c r="J12" s="3">
        <f ca="1">IF($B$3="Count",INDIRECT(CONCATENATE("'2011 Data'!",ADDRESS(MATCH($A12,'2011 Data'!$A$1:$A$30,0),MATCH(VLOOKUP(J$5,'Data Lookup'!$A$1:$C$220,3,FALSE),'2011 Data'!$A$6:$CY$6,0)))),IF($B$3="Percentage",100*INDIRECT(CONCATENATE("'2011 Data'!",ADDRESS(MATCH($A12,'2011 Data'!$A$1:$A$30,0),MATCH(VLOOKUP(J$5,'Data Lookup'!$A$1:$C$220,3,FALSE),'2011 Data'!$A$6:$CY$6,0))))/INDIRECT(CONCATENATE("'2011 Data'!",ADDRESS(MATCH($A12,'2011 Data'!$A$1:$A$30,0),MATCH(VLOOKUP($B$5,'Data Lookup'!$A$1:$C$220,3,FALSE),'2011 Data'!$A$6:$CY$6,0)))),RANK(INDIRECT(CONCATENATE("'2011 Data'!",ADDRESS(MATCH($A12,'2011 Data'!$A$1:$A$30,0),MATCH(VLOOKUP(J$5,'Data Lookup'!$A$1:$C$220,3,FALSE),'2011 Data'!$A$6:$CY$6,0)))),INDIRECT(CONCATENATE("'2011 Data'!",ADDRESS(MATCH($A$6,'2011 Data'!$A$1:$A$30,0),MATCH(VLOOKUP(J$5,'Data Lookup'!$A$1:$C$220,3,FALSE),'2011 Data'!$A$6:$CY$6,0)),":",ADDRESS(MATCH($A$26,'2011 Data'!$A$1:$A$30,0),MATCH(VLOOKUP(J$5,'Data Lookup'!$A$1:$C$220,3,FALSE),'2011 Data'!$A$6:$CY$6,0)))))))</f>
        <v>272</v>
      </c>
      <c r="K12" s="3">
        <f ca="1">IF($B$3="Count",INDIRECT(CONCATENATE("'2011 Data'!",ADDRESS(MATCH($A12,'2011 Data'!$A$1:$A$30,0),MATCH(VLOOKUP(K$5,'Data Lookup'!$A$1:$C$220,3,FALSE),'2011 Data'!$A$6:$CY$6,0)))),IF($B$3="Percentage",100*INDIRECT(CONCATENATE("'2011 Data'!",ADDRESS(MATCH($A12,'2011 Data'!$A$1:$A$30,0),MATCH(VLOOKUP(K$5,'Data Lookup'!$A$1:$C$220,3,FALSE),'2011 Data'!$A$6:$CY$6,0))))/INDIRECT(CONCATENATE("'2011 Data'!",ADDRESS(MATCH($A12,'2011 Data'!$A$1:$A$30,0),MATCH(VLOOKUP($B$5,'Data Lookup'!$A$1:$C$220,3,FALSE),'2011 Data'!$A$6:$CY$6,0)))),RANK(INDIRECT(CONCATENATE("'2011 Data'!",ADDRESS(MATCH($A12,'2011 Data'!$A$1:$A$30,0),MATCH(VLOOKUP(K$5,'Data Lookup'!$A$1:$C$220,3,FALSE),'2011 Data'!$A$6:$CY$6,0)))),INDIRECT(CONCATENATE("'2011 Data'!",ADDRESS(MATCH($A$6,'2011 Data'!$A$1:$A$30,0),MATCH(VLOOKUP(K$5,'Data Lookup'!$A$1:$C$220,3,FALSE),'2011 Data'!$A$6:$CY$6,0)),":",ADDRESS(MATCH($A$26,'2011 Data'!$A$1:$A$30,0),MATCH(VLOOKUP(K$5,'Data Lookup'!$A$1:$C$220,3,FALSE),'2011 Data'!$A$6:$CY$6,0)))))))</f>
        <v>530</v>
      </c>
      <c r="L12" s="3">
        <f ca="1">IF($B$3="Count",INDIRECT(CONCATENATE("'2011 Data'!",ADDRESS(MATCH($A12,'2011 Data'!$A$1:$A$30,0),MATCH(VLOOKUP(L$5,'Data Lookup'!$A$1:$C$220,3,FALSE),'2011 Data'!$A$6:$CY$6,0)))),IF($B$3="Percentage",100*INDIRECT(CONCATENATE("'2011 Data'!",ADDRESS(MATCH($A12,'2011 Data'!$A$1:$A$30,0),MATCH(VLOOKUP(L$5,'Data Lookup'!$A$1:$C$220,3,FALSE),'2011 Data'!$A$6:$CY$6,0))))/INDIRECT(CONCATENATE("'2011 Data'!",ADDRESS(MATCH($A12,'2011 Data'!$A$1:$A$30,0),MATCH(VLOOKUP($B$5,'Data Lookup'!$A$1:$C$220,3,FALSE),'2011 Data'!$A$6:$CY$6,0)))),RANK(INDIRECT(CONCATENATE("'2011 Data'!",ADDRESS(MATCH($A12,'2011 Data'!$A$1:$A$30,0),MATCH(VLOOKUP(L$5,'Data Lookup'!$A$1:$C$220,3,FALSE),'2011 Data'!$A$6:$CY$6,0)))),INDIRECT(CONCATENATE("'2011 Data'!",ADDRESS(MATCH($A$6,'2011 Data'!$A$1:$A$30,0),MATCH(VLOOKUP(L$5,'Data Lookup'!$A$1:$C$220,3,FALSE),'2011 Data'!$A$6:$CY$6,0)),":",ADDRESS(MATCH($A$26,'2011 Data'!$A$1:$A$30,0),MATCH(VLOOKUP(L$5,'Data Lookup'!$A$1:$C$220,3,FALSE),'2011 Data'!$A$6:$CY$6,0)))))))</f>
        <v>200</v>
      </c>
      <c r="M12" s="3">
        <f ca="1">IF($B$3="Count",INDIRECT(CONCATENATE("'2011 Data'!",ADDRESS(MATCH($A12,'2011 Data'!$A$1:$A$30,0),MATCH(VLOOKUP(M$5,'Data Lookup'!$A$1:$C$220,3,FALSE),'2011 Data'!$A$6:$CY$6,0)))),IF($B$3="Percentage",100*INDIRECT(CONCATENATE("'2011 Data'!",ADDRESS(MATCH($A12,'2011 Data'!$A$1:$A$30,0),MATCH(VLOOKUP(M$5,'Data Lookup'!$A$1:$C$220,3,FALSE),'2011 Data'!$A$6:$CY$6,0))))/INDIRECT(CONCATENATE("'2011 Data'!",ADDRESS(MATCH($A12,'2011 Data'!$A$1:$A$30,0),MATCH(VLOOKUP($B$5,'Data Lookup'!$A$1:$C$220,3,FALSE),'2011 Data'!$A$6:$CY$6,0)))),RANK(INDIRECT(CONCATENATE("'2011 Data'!",ADDRESS(MATCH($A12,'2011 Data'!$A$1:$A$30,0),MATCH(VLOOKUP(M$5,'Data Lookup'!$A$1:$C$220,3,FALSE),'2011 Data'!$A$6:$CY$6,0)))),INDIRECT(CONCATENATE("'2011 Data'!",ADDRESS(MATCH($A$6,'2011 Data'!$A$1:$A$30,0),MATCH(VLOOKUP(M$5,'Data Lookup'!$A$1:$C$220,3,FALSE),'2011 Data'!$A$6:$CY$6,0)),":",ADDRESS(MATCH($A$26,'2011 Data'!$A$1:$A$30,0),MATCH(VLOOKUP(M$5,'Data Lookup'!$A$1:$C$220,3,FALSE),'2011 Data'!$A$6:$CY$6,0)))))))</f>
        <v>11</v>
      </c>
      <c r="N12" s="3">
        <f ca="1">IF($B$3="Count",INDIRECT(CONCATENATE("'2011 Data'!",ADDRESS(MATCH($A12,'2011 Data'!$A$1:$A$30,0),MATCH(VLOOKUP(N$5,'Data Lookup'!$A$1:$C$220,3,FALSE),'2011 Data'!$A$6:$CY$6,0)))),IF($B$3="Percentage",100*INDIRECT(CONCATENATE("'2011 Data'!",ADDRESS(MATCH($A12,'2011 Data'!$A$1:$A$30,0),MATCH(VLOOKUP(N$5,'Data Lookup'!$A$1:$C$220,3,FALSE),'2011 Data'!$A$6:$CY$6,0))))/INDIRECT(CONCATENATE("'2011 Data'!",ADDRESS(MATCH($A12,'2011 Data'!$A$1:$A$30,0),MATCH(VLOOKUP($B$5,'Data Lookup'!$A$1:$C$220,3,FALSE),'2011 Data'!$A$6:$CY$6,0)))),RANK(INDIRECT(CONCATENATE("'2011 Data'!",ADDRESS(MATCH($A12,'2011 Data'!$A$1:$A$30,0),MATCH(VLOOKUP(N$5,'Data Lookup'!$A$1:$C$220,3,FALSE),'2011 Data'!$A$6:$CY$6,0)))),INDIRECT(CONCATENATE("'2011 Data'!",ADDRESS(MATCH($A$6,'2011 Data'!$A$1:$A$30,0),MATCH(VLOOKUP(N$5,'Data Lookup'!$A$1:$C$220,3,FALSE),'2011 Data'!$A$6:$CY$6,0)),":",ADDRESS(MATCH($A$26,'2011 Data'!$A$1:$A$30,0),MATCH(VLOOKUP(N$5,'Data Lookup'!$A$1:$C$220,3,FALSE),'2011 Data'!$A$6:$CY$6,0)))))))</f>
        <v>11</v>
      </c>
      <c r="O12" s="3">
        <f ca="1">IF($B$3="Count",INDIRECT(CONCATENATE("'2011 Data'!",ADDRESS(MATCH($A12,'2011 Data'!$A$1:$A$30,0),MATCH(VLOOKUP(O$5,'Data Lookup'!$A$1:$C$220,3,FALSE),'2011 Data'!$A$6:$CY$6,0)))),IF($B$3="Percentage",100*INDIRECT(CONCATENATE("'2011 Data'!",ADDRESS(MATCH($A12,'2011 Data'!$A$1:$A$30,0),MATCH(VLOOKUP(O$5,'Data Lookup'!$A$1:$C$220,3,FALSE),'2011 Data'!$A$6:$CY$6,0))))/INDIRECT(CONCATENATE("'2011 Data'!",ADDRESS(MATCH($A12,'2011 Data'!$A$1:$A$30,0),MATCH(VLOOKUP($B$5,'Data Lookup'!$A$1:$C$220,3,FALSE),'2011 Data'!$A$6:$CY$6,0)))),RANK(INDIRECT(CONCATENATE("'2011 Data'!",ADDRESS(MATCH($A12,'2011 Data'!$A$1:$A$30,0),MATCH(VLOOKUP(O$5,'Data Lookup'!$A$1:$C$220,3,FALSE),'2011 Data'!$A$6:$CY$6,0)))),INDIRECT(CONCATENATE("'2011 Data'!",ADDRESS(MATCH($A$6,'2011 Data'!$A$1:$A$30,0),MATCH(VLOOKUP(O$5,'Data Lookup'!$A$1:$C$220,3,FALSE),'2011 Data'!$A$6:$CY$6,0)),":",ADDRESS(MATCH($A$26,'2011 Data'!$A$1:$A$30,0),MATCH(VLOOKUP(O$5,'Data Lookup'!$A$1:$C$220,3,FALSE),'2011 Data'!$A$6:$CY$6,0)))))))</f>
        <v>0</v>
      </c>
      <c r="P12" s="3">
        <f ca="1">IF($B$3="Count",INDIRECT(CONCATENATE("'2011 Data'!",ADDRESS(MATCH($A12,'2011 Data'!$A$1:$A$30,0),MATCH(VLOOKUP(P$5,'Data Lookup'!$A$1:$C$220,3,FALSE),'2011 Data'!$A$6:$CY$6,0)))),IF($B$3="Percentage",100*INDIRECT(CONCATENATE("'2011 Data'!",ADDRESS(MATCH($A12,'2011 Data'!$A$1:$A$30,0),MATCH(VLOOKUP(P$5,'Data Lookup'!$A$1:$C$220,3,FALSE),'2011 Data'!$A$6:$CY$6,0))))/INDIRECT(CONCATENATE("'2011 Data'!",ADDRESS(MATCH($A12,'2011 Data'!$A$1:$A$30,0),MATCH(VLOOKUP($B$5,'Data Lookup'!$A$1:$C$220,3,FALSE),'2011 Data'!$A$6:$CY$6,0)))),RANK(INDIRECT(CONCATENATE("'2011 Data'!",ADDRESS(MATCH($A12,'2011 Data'!$A$1:$A$30,0),MATCH(VLOOKUP(P$5,'Data Lookup'!$A$1:$C$220,3,FALSE),'2011 Data'!$A$6:$CY$6,0)))),INDIRECT(CONCATENATE("'2011 Data'!",ADDRESS(MATCH($A$6,'2011 Data'!$A$1:$A$30,0),MATCH(VLOOKUP(P$5,'Data Lookup'!$A$1:$C$220,3,FALSE),'2011 Data'!$A$6:$CY$6,0)),":",ADDRESS(MATCH($A$26,'2011 Data'!$A$1:$A$30,0),MATCH(VLOOKUP(P$5,'Data Lookup'!$A$1:$C$220,3,FALSE),'2011 Data'!$A$6:$CY$6,0)))))))</f>
        <v>0</v>
      </c>
      <c r="Q12" s="3">
        <f ca="1">IF($B$3="Count",INDIRECT(CONCATENATE("'2011 Data'!",ADDRESS(MATCH($A12,'2011 Data'!$A$1:$A$30,0),MATCH(VLOOKUP(Q$5,'Data Lookup'!$A$1:$C$220,3,FALSE),'2011 Data'!$A$6:$CY$6,0)))),IF($B$3="Percentage",100*INDIRECT(CONCATENATE("'2011 Data'!",ADDRESS(MATCH($A12,'2011 Data'!$A$1:$A$30,0),MATCH(VLOOKUP(Q$5,'Data Lookup'!$A$1:$C$220,3,FALSE),'2011 Data'!$A$6:$CY$6,0))))/INDIRECT(CONCATENATE("'2011 Data'!",ADDRESS(MATCH($A12,'2011 Data'!$A$1:$A$30,0),MATCH(VLOOKUP($B$5,'Data Lookup'!$A$1:$C$220,3,FALSE),'2011 Data'!$A$6:$CY$6,0)))),RANK(INDIRECT(CONCATENATE("'2011 Data'!",ADDRESS(MATCH($A12,'2011 Data'!$A$1:$A$30,0),MATCH(VLOOKUP(Q$5,'Data Lookup'!$A$1:$C$220,3,FALSE),'2011 Data'!$A$6:$CY$6,0)))),INDIRECT(CONCATENATE("'2011 Data'!",ADDRESS(MATCH($A$6,'2011 Data'!$A$1:$A$30,0),MATCH(VLOOKUP(Q$5,'Data Lookup'!$A$1:$C$220,3,FALSE),'2011 Data'!$A$6:$CY$6,0)),":",ADDRESS(MATCH($A$26,'2011 Data'!$A$1:$A$30,0),MATCH(VLOOKUP(Q$5,'Data Lookup'!$A$1:$C$220,3,FALSE),'2011 Data'!$A$6:$CY$6,0)))))))</f>
        <v>0</v>
      </c>
      <c r="R12" s="3">
        <f ca="1">IF($B$3="Count",INDIRECT(CONCATENATE("'2011 Data'!",ADDRESS(MATCH($A12,'2011 Data'!$A$1:$A$30,0),MATCH(VLOOKUP(R$5,'Data Lookup'!$A$1:$C$220,3,FALSE),'2011 Data'!$A$6:$CY$6,0)))),IF($B$3="Percentage",100*INDIRECT(CONCATENATE("'2011 Data'!",ADDRESS(MATCH($A12,'2011 Data'!$A$1:$A$30,0),MATCH(VLOOKUP(R$5,'Data Lookup'!$A$1:$C$220,3,FALSE),'2011 Data'!$A$6:$CY$6,0))))/INDIRECT(CONCATENATE("'2011 Data'!",ADDRESS(MATCH($A12,'2011 Data'!$A$1:$A$30,0),MATCH(VLOOKUP($B$5,'Data Lookup'!$A$1:$C$220,3,FALSE),'2011 Data'!$A$6:$CY$6,0)))),RANK(INDIRECT(CONCATENATE("'2011 Data'!",ADDRESS(MATCH($A12,'2011 Data'!$A$1:$A$30,0),MATCH(VLOOKUP(R$5,'Data Lookup'!$A$1:$C$220,3,FALSE),'2011 Data'!$A$6:$CY$6,0)))),INDIRECT(CONCATENATE("'2011 Data'!",ADDRESS(MATCH($A$6,'2011 Data'!$A$1:$A$30,0),MATCH(VLOOKUP(R$5,'Data Lookup'!$A$1:$C$220,3,FALSE),'2011 Data'!$A$6:$CY$6,0)),":",ADDRESS(MATCH($A$26,'2011 Data'!$A$1:$A$30,0),MATCH(VLOOKUP(R$5,'Data Lookup'!$A$1:$C$220,3,FALSE),'2011 Data'!$A$6:$CY$6,0)))))))</f>
        <v>405</v>
      </c>
      <c r="S12" s="3">
        <f ca="1">IF($B$3="Count",INDIRECT(CONCATENATE("'2011 Data'!",ADDRESS(MATCH($A12,'2011 Data'!$A$1:$A$30,0),MATCH(VLOOKUP(S$5,'Data Lookup'!$A$1:$C$220,3,FALSE),'2011 Data'!$A$6:$CY$6,0)))),IF($B$3="Percentage",100*INDIRECT(CONCATENATE("'2011 Data'!",ADDRESS(MATCH($A12,'2011 Data'!$A$1:$A$30,0),MATCH(VLOOKUP(S$5,'Data Lookup'!$A$1:$C$220,3,FALSE),'2011 Data'!$A$6:$CY$6,0))))/INDIRECT(CONCATENATE("'2011 Data'!",ADDRESS(MATCH($A12,'2011 Data'!$A$1:$A$30,0),MATCH(VLOOKUP($B$5,'Data Lookup'!$A$1:$C$220,3,FALSE),'2011 Data'!$A$6:$CY$6,0)))),RANK(INDIRECT(CONCATENATE("'2011 Data'!",ADDRESS(MATCH($A12,'2011 Data'!$A$1:$A$30,0),MATCH(VLOOKUP(S$5,'Data Lookup'!$A$1:$C$220,3,FALSE),'2011 Data'!$A$6:$CY$6,0)))),INDIRECT(CONCATENATE("'2011 Data'!",ADDRESS(MATCH($A$6,'2011 Data'!$A$1:$A$30,0),MATCH(VLOOKUP(S$5,'Data Lookup'!$A$1:$C$220,3,FALSE),'2011 Data'!$A$6:$CY$6,0)),":",ADDRESS(MATCH($A$26,'2011 Data'!$A$1:$A$30,0),MATCH(VLOOKUP(S$5,'Data Lookup'!$A$1:$C$220,3,FALSE),'2011 Data'!$A$6:$CY$6,0)))))))</f>
        <v>174</v>
      </c>
      <c r="T12" s="3">
        <f ca="1">IF($B$3="Count",INDIRECT(CONCATENATE("'2011 Data'!",ADDRESS(MATCH($A12,'2011 Data'!$A$1:$A$30,0),MATCH(VLOOKUP(T$5,'Data Lookup'!$A$1:$C$220,3,FALSE),'2011 Data'!$A$6:$CY$6,0)))),IF($B$3="Percentage",100*INDIRECT(CONCATENATE("'2011 Data'!",ADDRESS(MATCH($A12,'2011 Data'!$A$1:$A$30,0),MATCH(VLOOKUP(T$5,'Data Lookup'!$A$1:$C$220,3,FALSE),'2011 Data'!$A$6:$CY$6,0))))/INDIRECT(CONCATENATE("'2011 Data'!",ADDRESS(MATCH($A12,'2011 Data'!$A$1:$A$30,0),MATCH(VLOOKUP($B$5,'Data Lookup'!$A$1:$C$220,3,FALSE),'2011 Data'!$A$6:$CY$6,0)))),RANK(INDIRECT(CONCATENATE("'2011 Data'!",ADDRESS(MATCH($A12,'2011 Data'!$A$1:$A$30,0),MATCH(VLOOKUP(T$5,'Data Lookup'!$A$1:$C$220,3,FALSE),'2011 Data'!$A$6:$CY$6,0)))),INDIRECT(CONCATENATE("'2011 Data'!",ADDRESS(MATCH($A$6,'2011 Data'!$A$1:$A$30,0),MATCH(VLOOKUP(T$5,'Data Lookup'!$A$1:$C$220,3,FALSE),'2011 Data'!$A$6:$CY$6,0)),":",ADDRESS(MATCH($A$26,'2011 Data'!$A$1:$A$30,0),MATCH(VLOOKUP(T$5,'Data Lookup'!$A$1:$C$220,3,FALSE),'2011 Data'!$A$6:$CY$6,0)))))))</f>
        <v>103</v>
      </c>
      <c r="U12" s="3">
        <f ca="1">IF($B$3="Count",INDIRECT(CONCATENATE("'2011 Data'!",ADDRESS(MATCH($A12,'2011 Data'!$A$1:$A$30,0),MATCH(VLOOKUP(U$5,'Data Lookup'!$A$1:$C$220,3,FALSE),'2011 Data'!$A$6:$CY$6,0)))),IF($B$3="Percentage",100*INDIRECT(CONCATENATE("'2011 Data'!",ADDRESS(MATCH($A12,'2011 Data'!$A$1:$A$30,0),MATCH(VLOOKUP(U$5,'Data Lookup'!$A$1:$C$220,3,FALSE),'2011 Data'!$A$6:$CY$6,0))))/INDIRECT(CONCATENATE("'2011 Data'!",ADDRESS(MATCH($A12,'2011 Data'!$A$1:$A$30,0),MATCH(VLOOKUP($B$5,'Data Lookup'!$A$1:$C$220,3,FALSE),'2011 Data'!$A$6:$CY$6,0)))),RANK(INDIRECT(CONCATENATE("'2011 Data'!",ADDRESS(MATCH($A12,'2011 Data'!$A$1:$A$30,0),MATCH(VLOOKUP(U$5,'Data Lookup'!$A$1:$C$220,3,FALSE),'2011 Data'!$A$6:$CY$6,0)))),INDIRECT(CONCATENATE("'2011 Data'!",ADDRESS(MATCH($A$6,'2011 Data'!$A$1:$A$30,0),MATCH(VLOOKUP(U$5,'Data Lookup'!$A$1:$C$220,3,FALSE),'2011 Data'!$A$6:$CY$6,0)),":",ADDRESS(MATCH($A$26,'2011 Data'!$A$1:$A$30,0),MATCH(VLOOKUP(U$5,'Data Lookup'!$A$1:$C$220,3,FALSE),'2011 Data'!$A$6:$CY$6,0)))))))</f>
        <v>109</v>
      </c>
      <c r="V12" s="3">
        <f ca="1">IF($B$3="Count",INDIRECT(CONCATENATE("'2011 Data'!",ADDRESS(MATCH($A12,'2011 Data'!$A$1:$A$30,0),MATCH(VLOOKUP(V$5,'Data Lookup'!$A$1:$C$220,3,FALSE),'2011 Data'!$A$6:$CY$6,0)))),IF($B$3="Percentage",100*INDIRECT(CONCATENATE("'2011 Data'!",ADDRESS(MATCH($A12,'2011 Data'!$A$1:$A$30,0),MATCH(VLOOKUP(V$5,'Data Lookup'!$A$1:$C$220,3,FALSE),'2011 Data'!$A$6:$CY$6,0))))/INDIRECT(CONCATENATE("'2011 Data'!",ADDRESS(MATCH($A12,'2011 Data'!$A$1:$A$30,0),MATCH(VLOOKUP($B$5,'Data Lookup'!$A$1:$C$220,3,FALSE),'2011 Data'!$A$6:$CY$6,0)))),RANK(INDIRECT(CONCATENATE("'2011 Data'!",ADDRESS(MATCH($A12,'2011 Data'!$A$1:$A$30,0),MATCH(VLOOKUP(V$5,'Data Lookup'!$A$1:$C$220,3,FALSE),'2011 Data'!$A$6:$CY$6,0)))),INDIRECT(CONCATENATE("'2011 Data'!",ADDRESS(MATCH($A$6,'2011 Data'!$A$1:$A$30,0),MATCH(VLOOKUP(V$5,'Data Lookup'!$A$1:$C$220,3,FALSE),'2011 Data'!$A$6:$CY$6,0)),":",ADDRESS(MATCH($A$26,'2011 Data'!$A$1:$A$30,0),MATCH(VLOOKUP(V$5,'Data Lookup'!$A$1:$C$220,3,FALSE),'2011 Data'!$A$6:$CY$6,0)))))))</f>
        <v>19</v>
      </c>
      <c r="W12" s="3">
        <f ca="1">IF($B$3="Count",INDIRECT(CONCATENATE("'2011 Data'!",ADDRESS(MATCH($A12,'2011 Data'!$A$1:$A$30,0),MATCH(VLOOKUP(W$5,'Data Lookup'!$A$1:$C$220,3,FALSE),'2011 Data'!$A$6:$CY$6,0)))),IF($B$3="Percentage",100*INDIRECT(CONCATENATE("'2011 Data'!",ADDRESS(MATCH($A12,'2011 Data'!$A$1:$A$30,0),MATCH(VLOOKUP(W$5,'Data Lookup'!$A$1:$C$220,3,FALSE),'2011 Data'!$A$6:$CY$6,0))))/INDIRECT(CONCATENATE("'2011 Data'!",ADDRESS(MATCH($A12,'2011 Data'!$A$1:$A$30,0),MATCH(VLOOKUP($B$5,'Data Lookup'!$A$1:$C$220,3,FALSE),'2011 Data'!$A$6:$CY$6,0)))),RANK(INDIRECT(CONCATENATE("'2011 Data'!",ADDRESS(MATCH($A12,'2011 Data'!$A$1:$A$30,0),MATCH(VLOOKUP(W$5,'Data Lookup'!$A$1:$C$220,3,FALSE),'2011 Data'!$A$6:$CY$6,0)))),INDIRECT(CONCATENATE("'2011 Data'!",ADDRESS(MATCH($A$6,'2011 Data'!$A$1:$A$30,0),MATCH(VLOOKUP(W$5,'Data Lookup'!$A$1:$C$220,3,FALSE),'2011 Data'!$A$6:$CY$6,0)),":",ADDRESS(MATCH($A$26,'2011 Data'!$A$1:$A$30,0),MATCH(VLOOKUP(W$5,'Data Lookup'!$A$1:$C$220,3,FALSE),'2011 Data'!$A$6:$CY$6,0)))))))</f>
        <v>1547</v>
      </c>
      <c r="X12" s="3">
        <f ca="1">IF($B$3="Count",INDIRECT(CONCATENATE("'2011 Data'!",ADDRESS(MATCH($A12,'2011 Data'!$A$1:$A$30,0),MATCH(VLOOKUP(X$5,'Data Lookup'!$A$1:$C$220,3,FALSE),'2011 Data'!$A$6:$CY$6,0)))),IF($B$3="Percentage",100*INDIRECT(CONCATENATE("'2011 Data'!",ADDRESS(MATCH($A12,'2011 Data'!$A$1:$A$30,0),MATCH(VLOOKUP(X$5,'Data Lookup'!$A$1:$C$220,3,FALSE),'2011 Data'!$A$6:$CY$6,0))))/INDIRECT(CONCATENATE("'2011 Data'!",ADDRESS(MATCH($A12,'2011 Data'!$A$1:$A$30,0),MATCH(VLOOKUP($B$5,'Data Lookup'!$A$1:$C$220,3,FALSE),'2011 Data'!$A$6:$CY$6,0)))),RANK(INDIRECT(CONCATENATE("'2011 Data'!",ADDRESS(MATCH($A12,'2011 Data'!$A$1:$A$30,0),MATCH(VLOOKUP(X$5,'Data Lookup'!$A$1:$C$220,3,FALSE),'2011 Data'!$A$6:$CY$6,0)))),INDIRECT(CONCATENATE("'2011 Data'!",ADDRESS(MATCH($A$6,'2011 Data'!$A$1:$A$30,0),MATCH(VLOOKUP(X$5,'Data Lookup'!$A$1:$C$220,3,FALSE),'2011 Data'!$A$6:$CY$6,0)),":",ADDRESS(MATCH($A$26,'2011 Data'!$A$1:$A$30,0),MATCH(VLOOKUP(X$5,'Data Lookup'!$A$1:$C$220,3,FALSE),'2011 Data'!$A$6:$CY$6,0)))))))</f>
        <v>602</v>
      </c>
      <c r="Y12" s="3">
        <f ca="1">IF($B$3="Count",INDIRECT(CONCATENATE("'2011 Data'!",ADDRESS(MATCH($A12,'2011 Data'!$A$1:$A$30,0),MATCH(VLOOKUP(Y$5,'Data Lookup'!$A$1:$C$220,3,FALSE),'2011 Data'!$A$6:$CY$6,0)))),IF($B$3="Percentage",100*INDIRECT(CONCATENATE("'2011 Data'!",ADDRESS(MATCH($A12,'2011 Data'!$A$1:$A$30,0),MATCH(VLOOKUP(Y$5,'Data Lookup'!$A$1:$C$220,3,FALSE),'2011 Data'!$A$6:$CY$6,0))))/INDIRECT(CONCATENATE("'2011 Data'!",ADDRESS(MATCH($A12,'2011 Data'!$A$1:$A$30,0),MATCH(VLOOKUP($B$5,'Data Lookup'!$A$1:$C$220,3,FALSE),'2011 Data'!$A$6:$CY$6,0)))),RANK(INDIRECT(CONCATENATE("'2011 Data'!",ADDRESS(MATCH($A12,'2011 Data'!$A$1:$A$30,0),MATCH(VLOOKUP(Y$5,'Data Lookup'!$A$1:$C$220,3,FALSE),'2011 Data'!$A$6:$CY$6,0)))),INDIRECT(CONCATENATE("'2011 Data'!",ADDRESS(MATCH($A$6,'2011 Data'!$A$1:$A$30,0),MATCH(VLOOKUP(Y$5,'Data Lookup'!$A$1:$C$220,3,FALSE),'2011 Data'!$A$6:$CY$6,0)),":",ADDRESS(MATCH($A$26,'2011 Data'!$A$1:$A$30,0),MATCH(VLOOKUP(Y$5,'Data Lookup'!$A$1:$C$220,3,FALSE),'2011 Data'!$A$6:$CY$6,0)))))))</f>
        <v>542</v>
      </c>
      <c r="Z12" s="3">
        <f ca="1">IF($B$3="Count",INDIRECT(CONCATENATE("'2011 Data'!",ADDRESS(MATCH($A12,'2011 Data'!$A$1:$A$30,0),MATCH(VLOOKUP(Z$5,'Data Lookup'!$A$1:$C$220,3,FALSE),'2011 Data'!$A$6:$CY$6,0)))),IF($B$3="Percentage",100*INDIRECT(CONCATENATE("'2011 Data'!",ADDRESS(MATCH($A12,'2011 Data'!$A$1:$A$30,0),MATCH(VLOOKUP(Z$5,'Data Lookup'!$A$1:$C$220,3,FALSE),'2011 Data'!$A$6:$CY$6,0))))/INDIRECT(CONCATENATE("'2011 Data'!",ADDRESS(MATCH($A12,'2011 Data'!$A$1:$A$30,0),MATCH(VLOOKUP($B$5,'Data Lookup'!$A$1:$C$220,3,FALSE),'2011 Data'!$A$6:$CY$6,0)))),RANK(INDIRECT(CONCATENATE("'2011 Data'!",ADDRESS(MATCH($A12,'2011 Data'!$A$1:$A$30,0),MATCH(VLOOKUP(Z$5,'Data Lookup'!$A$1:$C$220,3,FALSE),'2011 Data'!$A$6:$CY$6,0)))),INDIRECT(CONCATENATE("'2011 Data'!",ADDRESS(MATCH($A$6,'2011 Data'!$A$1:$A$30,0),MATCH(VLOOKUP(Z$5,'Data Lookup'!$A$1:$C$220,3,FALSE),'2011 Data'!$A$6:$CY$6,0)),":",ADDRESS(MATCH($A$26,'2011 Data'!$A$1:$A$30,0),MATCH(VLOOKUP(Z$5,'Data Lookup'!$A$1:$C$220,3,FALSE),'2011 Data'!$A$6:$CY$6,0)))))))</f>
        <v>403</v>
      </c>
      <c r="AA12" s="3">
        <f ca="1">IF($B$3="Count",INDIRECT(CONCATENATE("'2011 Data'!",ADDRESS(MATCH($A12,'2011 Data'!$A$1:$A$30,0),MATCH(VLOOKUP(AA$5,'Data Lookup'!$A$1:$C$220,3,FALSE),'2011 Data'!$A$6:$CY$6,0)))),IF($B$3="Percentage",100*INDIRECT(CONCATENATE("'2011 Data'!",ADDRESS(MATCH($A12,'2011 Data'!$A$1:$A$30,0),MATCH(VLOOKUP(AA$5,'Data Lookup'!$A$1:$C$220,3,FALSE),'2011 Data'!$A$6:$CY$6,0))))/INDIRECT(CONCATENATE("'2011 Data'!",ADDRESS(MATCH($A12,'2011 Data'!$A$1:$A$30,0),MATCH(VLOOKUP($B$5,'Data Lookup'!$A$1:$C$220,3,FALSE),'2011 Data'!$A$6:$CY$6,0)))),RANK(INDIRECT(CONCATENATE("'2011 Data'!",ADDRESS(MATCH($A12,'2011 Data'!$A$1:$A$30,0),MATCH(VLOOKUP(AA$5,'Data Lookup'!$A$1:$C$220,3,FALSE),'2011 Data'!$A$6:$CY$6,0)))),INDIRECT(CONCATENATE("'2011 Data'!",ADDRESS(MATCH($A$6,'2011 Data'!$A$1:$A$30,0),MATCH(VLOOKUP(AA$5,'Data Lookup'!$A$1:$C$220,3,FALSE),'2011 Data'!$A$6:$CY$6,0)),":",ADDRESS(MATCH($A$26,'2011 Data'!$A$1:$A$30,0),MATCH(VLOOKUP(AA$5,'Data Lookup'!$A$1:$C$220,3,FALSE),'2011 Data'!$A$6:$CY$6,0)))))))</f>
        <v>1046</v>
      </c>
      <c r="AB12" s="3">
        <f ca="1">IF($B$3="Count",INDIRECT(CONCATENATE("'2011 Data'!",ADDRESS(MATCH($A12,'2011 Data'!$A$1:$A$30,0),MATCH(VLOOKUP(AB$5,'Data Lookup'!$A$1:$C$220,3,FALSE),'2011 Data'!$A$6:$CY$6,0)))),IF($B$3="Percentage",100*INDIRECT(CONCATENATE("'2011 Data'!",ADDRESS(MATCH($A12,'2011 Data'!$A$1:$A$30,0),MATCH(VLOOKUP(AB$5,'Data Lookup'!$A$1:$C$220,3,FALSE),'2011 Data'!$A$6:$CY$6,0))))/INDIRECT(CONCATENATE("'2011 Data'!",ADDRESS(MATCH($A12,'2011 Data'!$A$1:$A$30,0),MATCH(VLOOKUP($B$5,'Data Lookup'!$A$1:$C$220,3,FALSE),'2011 Data'!$A$6:$CY$6,0)))),RANK(INDIRECT(CONCATENATE("'2011 Data'!",ADDRESS(MATCH($A12,'2011 Data'!$A$1:$A$30,0),MATCH(VLOOKUP(AB$5,'Data Lookup'!$A$1:$C$220,3,FALSE),'2011 Data'!$A$6:$CY$6,0)))),INDIRECT(CONCATENATE("'2011 Data'!",ADDRESS(MATCH($A$6,'2011 Data'!$A$1:$A$30,0),MATCH(VLOOKUP(AB$5,'Data Lookup'!$A$1:$C$220,3,FALSE),'2011 Data'!$A$6:$CY$6,0)),":",ADDRESS(MATCH($A$26,'2011 Data'!$A$1:$A$30,0),MATCH(VLOOKUP(AB$5,'Data Lookup'!$A$1:$C$220,3,FALSE),'2011 Data'!$A$6:$CY$6,0)))))))</f>
        <v>183</v>
      </c>
      <c r="AC12" s="3">
        <f ca="1">IF($B$3="Count",INDIRECT(CONCATENATE("'2011 Data'!",ADDRESS(MATCH($A12,'2011 Data'!$A$1:$A$30,0),MATCH(VLOOKUP(AC$5,'Data Lookup'!$A$1:$C$220,3,FALSE),'2011 Data'!$A$6:$CY$6,0)))),IF($B$3="Percentage",100*INDIRECT(CONCATENATE("'2011 Data'!",ADDRESS(MATCH($A12,'2011 Data'!$A$1:$A$30,0),MATCH(VLOOKUP(AC$5,'Data Lookup'!$A$1:$C$220,3,FALSE),'2011 Data'!$A$6:$CY$6,0))))/INDIRECT(CONCATENATE("'2011 Data'!",ADDRESS(MATCH($A12,'2011 Data'!$A$1:$A$30,0),MATCH(VLOOKUP($B$5,'Data Lookup'!$A$1:$C$220,3,FALSE),'2011 Data'!$A$6:$CY$6,0)))),RANK(INDIRECT(CONCATENATE("'2011 Data'!",ADDRESS(MATCH($A12,'2011 Data'!$A$1:$A$30,0),MATCH(VLOOKUP(AC$5,'Data Lookup'!$A$1:$C$220,3,FALSE),'2011 Data'!$A$6:$CY$6,0)))),INDIRECT(CONCATENATE("'2011 Data'!",ADDRESS(MATCH($A$6,'2011 Data'!$A$1:$A$30,0),MATCH(VLOOKUP(AC$5,'Data Lookup'!$A$1:$C$220,3,FALSE),'2011 Data'!$A$6:$CY$6,0)),":",ADDRESS(MATCH($A$26,'2011 Data'!$A$1:$A$30,0),MATCH(VLOOKUP(AC$5,'Data Lookup'!$A$1:$C$220,3,FALSE),'2011 Data'!$A$6:$CY$6,0)))))))</f>
        <v>238</v>
      </c>
      <c r="AD12" s="3">
        <f ca="1">IF($B$3="Count",INDIRECT(CONCATENATE("'2011 Data'!",ADDRESS(MATCH($A12,'2011 Data'!$A$1:$A$30,0),MATCH(VLOOKUP(AD$5,'Data Lookup'!$A$1:$C$220,3,FALSE),'2011 Data'!$A$6:$CY$6,0)))),IF($B$3="Percentage",100*INDIRECT(CONCATENATE("'2011 Data'!",ADDRESS(MATCH($A12,'2011 Data'!$A$1:$A$30,0),MATCH(VLOOKUP(AD$5,'Data Lookup'!$A$1:$C$220,3,FALSE),'2011 Data'!$A$6:$CY$6,0))))/INDIRECT(CONCATENATE("'2011 Data'!",ADDRESS(MATCH($A12,'2011 Data'!$A$1:$A$30,0),MATCH(VLOOKUP($B$5,'Data Lookup'!$A$1:$C$220,3,FALSE),'2011 Data'!$A$6:$CY$6,0)))),RANK(INDIRECT(CONCATENATE("'2011 Data'!",ADDRESS(MATCH($A12,'2011 Data'!$A$1:$A$30,0),MATCH(VLOOKUP(AD$5,'Data Lookup'!$A$1:$C$220,3,FALSE),'2011 Data'!$A$6:$CY$6,0)))),INDIRECT(CONCATENATE("'2011 Data'!",ADDRESS(MATCH($A$6,'2011 Data'!$A$1:$A$30,0),MATCH(VLOOKUP(AD$5,'Data Lookup'!$A$1:$C$220,3,FALSE),'2011 Data'!$A$6:$CY$6,0)),":",ADDRESS(MATCH($A$26,'2011 Data'!$A$1:$A$30,0),MATCH(VLOOKUP(AD$5,'Data Lookup'!$A$1:$C$220,3,FALSE),'2011 Data'!$A$6:$CY$6,0)))))))</f>
        <v>12</v>
      </c>
      <c r="AE12" s="3">
        <f ca="1">IF($B$3="Count",INDIRECT(CONCATENATE("'2011 Data'!",ADDRESS(MATCH($A12,'2011 Data'!$A$1:$A$30,0),MATCH(VLOOKUP(AE$5,'Data Lookup'!$A$1:$C$220,3,FALSE),'2011 Data'!$A$6:$CY$6,0)))),IF($B$3="Percentage",100*INDIRECT(CONCATENATE("'2011 Data'!",ADDRESS(MATCH($A12,'2011 Data'!$A$1:$A$30,0),MATCH(VLOOKUP(AE$5,'Data Lookup'!$A$1:$C$220,3,FALSE),'2011 Data'!$A$6:$CY$6,0))))/INDIRECT(CONCATENATE("'2011 Data'!",ADDRESS(MATCH($A12,'2011 Data'!$A$1:$A$30,0),MATCH(VLOOKUP($B$5,'Data Lookup'!$A$1:$C$220,3,FALSE),'2011 Data'!$A$6:$CY$6,0)))),RANK(INDIRECT(CONCATENATE("'2011 Data'!",ADDRESS(MATCH($A12,'2011 Data'!$A$1:$A$30,0),MATCH(VLOOKUP(AE$5,'Data Lookup'!$A$1:$C$220,3,FALSE),'2011 Data'!$A$6:$CY$6,0)))),INDIRECT(CONCATENATE("'2011 Data'!",ADDRESS(MATCH($A$6,'2011 Data'!$A$1:$A$30,0),MATCH(VLOOKUP(AE$5,'Data Lookup'!$A$1:$C$220,3,FALSE),'2011 Data'!$A$6:$CY$6,0)),":",ADDRESS(MATCH($A$26,'2011 Data'!$A$1:$A$30,0),MATCH(VLOOKUP(AE$5,'Data Lookup'!$A$1:$C$220,3,FALSE),'2011 Data'!$A$6:$CY$6,0)))))))</f>
        <v>15</v>
      </c>
      <c r="AF12" s="3">
        <f ca="1">IF($B$3="Count",INDIRECT(CONCATENATE("'2011 Data'!",ADDRESS(MATCH($A12,'2011 Data'!$A$1:$A$30,0),MATCH(VLOOKUP(AF$5,'Data Lookup'!$A$1:$C$220,3,FALSE),'2011 Data'!$A$6:$CY$6,0)))),IF($B$3="Percentage",100*INDIRECT(CONCATENATE("'2011 Data'!",ADDRESS(MATCH($A12,'2011 Data'!$A$1:$A$30,0),MATCH(VLOOKUP(AF$5,'Data Lookup'!$A$1:$C$220,3,FALSE),'2011 Data'!$A$6:$CY$6,0))))/INDIRECT(CONCATENATE("'2011 Data'!",ADDRESS(MATCH($A12,'2011 Data'!$A$1:$A$30,0),MATCH(VLOOKUP($B$5,'Data Lookup'!$A$1:$C$220,3,FALSE),'2011 Data'!$A$6:$CY$6,0)))),RANK(INDIRECT(CONCATENATE("'2011 Data'!",ADDRESS(MATCH($A12,'2011 Data'!$A$1:$A$30,0),MATCH(VLOOKUP(AF$5,'Data Lookup'!$A$1:$C$220,3,FALSE),'2011 Data'!$A$6:$CY$6,0)))),INDIRECT(CONCATENATE("'2011 Data'!",ADDRESS(MATCH($A$6,'2011 Data'!$A$1:$A$30,0),MATCH(VLOOKUP(AF$5,'Data Lookup'!$A$1:$C$220,3,FALSE),'2011 Data'!$A$6:$CY$6,0)),":",ADDRESS(MATCH($A$26,'2011 Data'!$A$1:$A$30,0),MATCH(VLOOKUP(AF$5,'Data Lookup'!$A$1:$C$220,3,FALSE),'2011 Data'!$A$6:$CY$6,0)))))))</f>
        <v>598</v>
      </c>
    </row>
    <row r="13" spans="1:32" x14ac:dyDescent="0.35">
      <c r="A13" s="3" t="s">
        <v>8</v>
      </c>
      <c r="B13" s="3">
        <f ca="1">IF($B$3="Count",INDIRECT(CONCATENATE("'2011 Data'!",ADDRESS(MATCH($A13,'2011 Data'!$A$1:$A$30,0),MATCH(VLOOKUP(B$5,'Data Lookup'!$A$1:$C$220,3,FALSE),'2011 Data'!$A$6:$CY$6,0)))),IF($B$3="Percentage",100*INDIRECT(CONCATENATE("'2011 Data'!",ADDRESS(MATCH($A13,'2011 Data'!$A$1:$A$30,0),MATCH(VLOOKUP(B$5,'Data Lookup'!$A$1:$C$220,3,FALSE),'2011 Data'!$A$6:$CY$6,0))))/INDIRECT(CONCATENATE("'2011 Data'!",ADDRESS(MATCH($A13,'2011 Data'!$A$1:$A$30,0),MATCH(VLOOKUP($B$5,'Data Lookup'!$A$1:$C$220,3,FALSE),'2011 Data'!$A$6:$CY$6,0)))),RANK(INDIRECT(CONCATENATE("'2011 Data'!",ADDRESS(MATCH($A13,'2011 Data'!$A$1:$A$30,0),MATCH(VLOOKUP(B$5,'Data Lookup'!$A$1:$C$220,3,FALSE),'2011 Data'!$A$6:$CY$6,0)))),INDIRECT(CONCATENATE("'2011 Data'!",ADDRESS(MATCH($A$6,'2011 Data'!$A$1:$A$30,0),MATCH(VLOOKUP(B$5,'Data Lookup'!$A$1:$C$220,3,FALSE),'2011 Data'!$A$6:$CY$6,0)),":",ADDRESS(MATCH($A$26,'2011 Data'!$A$1:$A$30,0),MATCH(VLOOKUP(B$5,'Data Lookup'!$A$1:$C$220,3,FALSE),'2011 Data'!$A$6:$CY$6,0)))))))</f>
        <v>6063</v>
      </c>
      <c r="C13" s="3">
        <f ca="1">IF($B$3="Count",INDIRECT(CONCATENATE("'2011 Data'!",ADDRESS(MATCH($A13,'2011 Data'!$A$1:$A$30,0),MATCH(VLOOKUP(C$5,'Data Lookup'!$A$1:$C$220,3,FALSE),'2011 Data'!$A$6:$CY$6,0)))),IF($B$3="Percentage",100*INDIRECT(CONCATENATE("'2011 Data'!",ADDRESS(MATCH($A13,'2011 Data'!$A$1:$A$30,0),MATCH(VLOOKUP(C$5,'Data Lookup'!$A$1:$C$220,3,FALSE),'2011 Data'!$A$6:$CY$6,0))))/INDIRECT(CONCATENATE("'2011 Data'!",ADDRESS(MATCH($A13,'2011 Data'!$A$1:$A$30,0),MATCH(VLOOKUP($B$5,'Data Lookup'!$A$1:$C$220,3,FALSE),'2011 Data'!$A$6:$CY$6,0)))),RANK(INDIRECT(CONCATENATE("'2011 Data'!",ADDRESS(MATCH($A13,'2011 Data'!$A$1:$A$30,0),MATCH(VLOOKUP(C$5,'Data Lookup'!$A$1:$C$220,3,FALSE),'2011 Data'!$A$6:$CY$6,0)))),INDIRECT(CONCATENATE("'2011 Data'!",ADDRESS(MATCH($A$6,'2011 Data'!$A$1:$A$30,0),MATCH(VLOOKUP(C$5,'Data Lookup'!$A$1:$C$220,3,FALSE),'2011 Data'!$A$6:$CY$6,0)),":",ADDRESS(MATCH($A$26,'2011 Data'!$A$1:$A$30,0),MATCH(VLOOKUP(C$5,'Data Lookup'!$A$1:$C$220,3,FALSE),'2011 Data'!$A$6:$CY$6,0)))))))</f>
        <v>2084</v>
      </c>
      <c r="D13" s="3">
        <f ca="1">IF($B$3="Count",INDIRECT(CONCATENATE("'2011 Data'!",ADDRESS(MATCH($A13,'2011 Data'!$A$1:$A$30,0),MATCH(VLOOKUP(D$5,'Data Lookup'!$A$1:$C$220,3,FALSE),'2011 Data'!$A$6:$CY$6,0)))),IF($B$3="Percentage",100*INDIRECT(CONCATENATE("'2011 Data'!",ADDRESS(MATCH($A13,'2011 Data'!$A$1:$A$30,0),MATCH(VLOOKUP(D$5,'Data Lookup'!$A$1:$C$220,3,FALSE),'2011 Data'!$A$6:$CY$6,0))))/INDIRECT(CONCATENATE("'2011 Data'!",ADDRESS(MATCH($A13,'2011 Data'!$A$1:$A$30,0),MATCH(VLOOKUP($B$5,'Data Lookup'!$A$1:$C$220,3,FALSE),'2011 Data'!$A$6:$CY$6,0)))),RANK(INDIRECT(CONCATENATE("'2011 Data'!",ADDRESS(MATCH($A13,'2011 Data'!$A$1:$A$30,0),MATCH(VLOOKUP(D$5,'Data Lookup'!$A$1:$C$220,3,FALSE),'2011 Data'!$A$6:$CY$6,0)))),INDIRECT(CONCATENATE("'2011 Data'!",ADDRESS(MATCH($A$6,'2011 Data'!$A$1:$A$30,0),MATCH(VLOOKUP(D$5,'Data Lookup'!$A$1:$C$220,3,FALSE),'2011 Data'!$A$6:$CY$6,0)),":",ADDRESS(MATCH($A$26,'2011 Data'!$A$1:$A$30,0),MATCH(VLOOKUP(D$5,'Data Lookup'!$A$1:$C$220,3,FALSE),'2011 Data'!$A$6:$CY$6,0)))))))</f>
        <v>396</v>
      </c>
      <c r="E13" s="3">
        <f ca="1">IF($B$3="Count",INDIRECT(CONCATENATE("'2011 Data'!",ADDRESS(MATCH($A13,'2011 Data'!$A$1:$A$30,0),MATCH(VLOOKUP(E$5,'Data Lookup'!$A$1:$C$220,3,FALSE),'2011 Data'!$A$6:$CY$6,0)))),IF($B$3="Percentage",100*INDIRECT(CONCATENATE("'2011 Data'!",ADDRESS(MATCH($A13,'2011 Data'!$A$1:$A$30,0),MATCH(VLOOKUP(E$5,'Data Lookup'!$A$1:$C$220,3,FALSE),'2011 Data'!$A$6:$CY$6,0))))/INDIRECT(CONCATENATE("'2011 Data'!",ADDRESS(MATCH($A13,'2011 Data'!$A$1:$A$30,0),MATCH(VLOOKUP($B$5,'Data Lookup'!$A$1:$C$220,3,FALSE),'2011 Data'!$A$6:$CY$6,0)))),RANK(INDIRECT(CONCATENATE("'2011 Data'!",ADDRESS(MATCH($A13,'2011 Data'!$A$1:$A$30,0),MATCH(VLOOKUP(E$5,'Data Lookup'!$A$1:$C$220,3,FALSE),'2011 Data'!$A$6:$CY$6,0)))),INDIRECT(CONCATENATE("'2011 Data'!",ADDRESS(MATCH($A$6,'2011 Data'!$A$1:$A$30,0),MATCH(VLOOKUP(E$5,'Data Lookup'!$A$1:$C$220,3,FALSE),'2011 Data'!$A$6:$CY$6,0)),":",ADDRESS(MATCH($A$26,'2011 Data'!$A$1:$A$30,0),MATCH(VLOOKUP(E$5,'Data Lookup'!$A$1:$C$220,3,FALSE),'2011 Data'!$A$6:$CY$6,0)))))))</f>
        <v>1688</v>
      </c>
      <c r="F13" s="3">
        <f ca="1">IF($B$3="Count",INDIRECT(CONCATENATE("'2011 Data'!",ADDRESS(MATCH($A13,'2011 Data'!$A$1:$A$30,0),MATCH(VLOOKUP(F$5,'Data Lookup'!$A$1:$C$220,3,FALSE),'2011 Data'!$A$6:$CY$6,0)))),IF($B$3="Percentage",100*INDIRECT(CONCATENATE("'2011 Data'!",ADDRESS(MATCH($A13,'2011 Data'!$A$1:$A$30,0),MATCH(VLOOKUP(F$5,'Data Lookup'!$A$1:$C$220,3,FALSE),'2011 Data'!$A$6:$CY$6,0))))/INDIRECT(CONCATENATE("'2011 Data'!",ADDRESS(MATCH($A13,'2011 Data'!$A$1:$A$30,0),MATCH(VLOOKUP($B$5,'Data Lookup'!$A$1:$C$220,3,FALSE),'2011 Data'!$A$6:$CY$6,0)))),RANK(INDIRECT(CONCATENATE("'2011 Data'!",ADDRESS(MATCH($A13,'2011 Data'!$A$1:$A$30,0),MATCH(VLOOKUP(F$5,'Data Lookup'!$A$1:$C$220,3,FALSE),'2011 Data'!$A$6:$CY$6,0)))),INDIRECT(CONCATENATE("'2011 Data'!",ADDRESS(MATCH($A$6,'2011 Data'!$A$1:$A$30,0),MATCH(VLOOKUP(F$5,'Data Lookup'!$A$1:$C$220,3,FALSE),'2011 Data'!$A$6:$CY$6,0)),":",ADDRESS(MATCH($A$26,'2011 Data'!$A$1:$A$30,0),MATCH(VLOOKUP(F$5,'Data Lookup'!$A$1:$C$220,3,FALSE),'2011 Data'!$A$6:$CY$6,0)))))))</f>
        <v>2819</v>
      </c>
      <c r="G13" s="3">
        <f ca="1">IF($B$3="Count",INDIRECT(CONCATENATE("'2011 Data'!",ADDRESS(MATCH($A13,'2011 Data'!$A$1:$A$30,0),MATCH(VLOOKUP(G$5,'Data Lookup'!$A$1:$C$220,3,FALSE),'2011 Data'!$A$6:$CY$6,0)))),IF($B$3="Percentage",100*INDIRECT(CONCATENATE("'2011 Data'!",ADDRESS(MATCH($A13,'2011 Data'!$A$1:$A$30,0),MATCH(VLOOKUP(G$5,'Data Lookup'!$A$1:$C$220,3,FALSE),'2011 Data'!$A$6:$CY$6,0))))/INDIRECT(CONCATENATE("'2011 Data'!",ADDRESS(MATCH($A13,'2011 Data'!$A$1:$A$30,0),MATCH(VLOOKUP($B$5,'Data Lookup'!$A$1:$C$220,3,FALSE),'2011 Data'!$A$6:$CY$6,0)))),RANK(INDIRECT(CONCATENATE("'2011 Data'!",ADDRESS(MATCH($A13,'2011 Data'!$A$1:$A$30,0),MATCH(VLOOKUP(G$5,'Data Lookup'!$A$1:$C$220,3,FALSE),'2011 Data'!$A$6:$CY$6,0)))),INDIRECT(CONCATENATE("'2011 Data'!",ADDRESS(MATCH($A$6,'2011 Data'!$A$1:$A$30,0),MATCH(VLOOKUP(G$5,'Data Lookup'!$A$1:$C$220,3,FALSE),'2011 Data'!$A$6:$CY$6,0)),":",ADDRESS(MATCH($A$26,'2011 Data'!$A$1:$A$30,0),MATCH(VLOOKUP(G$5,'Data Lookup'!$A$1:$C$220,3,FALSE),'2011 Data'!$A$6:$CY$6,0)))))))</f>
        <v>146</v>
      </c>
      <c r="H13" s="3">
        <f ca="1">IF($B$3="Count",INDIRECT(CONCATENATE("'2011 Data'!",ADDRESS(MATCH($A13,'2011 Data'!$A$1:$A$30,0),MATCH(VLOOKUP(H$5,'Data Lookup'!$A$1:$C$220,3,FALSE),'2011 Data'!$A$6:$CY$6,0)))),IF($B$3="Percentage",100*INDIRECT(CONCATENATE("'2011 Data'!",ADDRESS(MATCH($A13,'2011 Data'!$A$1:$A$30,0),MATCH(VLOOKUP(H$5,'Data Lookup'!$A$1:$C$220,3,FALSE),'2011 Data'!$A$6:$CY$6,0))))/INDIRECT(CONCATENATE("'2011 Data'!",ADDRESS(MATCH($A13,'2011 Data'!$A$1:$A$30,0),MATCH(VLOOKUP($B$5,'Data Lookup'!$A$1:$C$220,3,FALSE),'2011 Data'!$A$6:$CY$6,0)))),RANK(INDIRECT(CONCATENATE("'2011 Data'!",ADDRESS(MATCH($A13,'2011 Data'!$A$1:$A$30,0),MATCH(VLOOKUP(H$5,'Data Lookup'!$A$1:$C$220,3,FALSE),'2011 Data'!$A$6:$CY$6,0)))),INDIRECT(CONCATENATE("'2011 Data'!",ADDRESS(MATCH($A$6,'2011 Data'!$A$1:$A$30,0),MATCH(VLOOKUP(H$5,'Data Lookup'!$A$1:$C$220,3,FALSE),'2011 Data'!$A$6:$CY$6,0)),":",ADDRESS(MATCH($A$26,'2011 Data'!$A$1:$A$30,0),MATCH(VLOOKUP(H$5,'Data Lookup'!$A$1:$C$220,3,FALSE),'2011 Data'!$A$6:$CY$6,0)))))))</f>
        <v>1261</v>
      </c>
      <c r="I13" s="3">
        <f ca="1">IF($B$3="Count",INDIRECT(CONCATENATE("'2011 Data'!",ADDRESS(MATCH($A13,'2011 Data'!$A$1:$A$30,0),MATCH(VLOOKUP(I$5,'Data Lookup'!$A$1:$C$220,3,FALSE),'2011 Data'!$A$6:$CY$6,0)))),IF($B$3="Percentage",100*INDIRECT(CONCATENATE("'2011 Data'!",ADDRESS(MATCH($A13,'2011 Data'!$A$1:$A$30,0),MATCH(VLOOKUP(I$5,'Data Lookup'!$A$1:$C$220,3,FALSE),'2011 Data'!$A$6:$CY$6,0))))/INDIRECT(CONCATENATE("'2011 Data'!",ADDRESS(MATCH($A13,'2011 Data'!$A$1:$A$30,0),MATCH(VLOOKUP($B$5,'Data Lookup'!$A$1:$C$220,3,FALSE),'2011 Data'!$A$6:$CY$6,0)))),RANK(INDIRECT(CONCATENATE("'2011 Data'!",ADDRESS(MATCH($A13,'2011 Data'!$A$1:$A$30,0),MATCH(VLOOKUP(I$5,'Data Lookup'!$A$1:$C$220,3,FALSE),'2011 Data'!$A$6:$CY$6,0)))),INDIRECT(CONCATENATE("'2011 Data'!",ADDRESS(MATCH($A$6,'2011 Data'!$A$1:$A$30,0),MATCH(VLOOKUP(I$5,'Data Lookup'!$A$1:$C$220,3,FALSE),'2011 Data'!$A$6:$CY$6,0)),":",ADDRESS(MATCH($A$26,'2011 Data'!$A$1:$A$30,0),MATCH(VLOOKUP(I$5,'Data Lookup'!$A$1:$C$220,3,FALSE),'2011 Data'!$A$6:$CY$6,0)))))))</f>
        <v>318</v>
      </c>
      <c r="J13" s="3">
        <f ca="1">IF($B$3="Count",INDIRECT(CONCATENATE("'2011 Data'!",ADDRESS(MATCH($A13,'2011 Data'!$A$1:$A$30,0),MATCH(VLOOKUP(J$5,'Data Lookup'!$A$1:$C$220,3,FALSE),'2011 Data'!$A$6:$CY$6,0)))),IF($B$3="Percentage",100*INDIRECT(CONCATENATE("'2011 Data'!",ADDRESS(MATCH($A13,'2011 Data'!$A$1:$A$30,0),MATCH(VLOOKUP(J$5,'Data Lookup'!$A$1:$C$220,3,FALSE),'2011 Data'!$A$6:$CY$6,0))))/INDIRECT(CONCATENATE("'2011 Data'!",ADDRESS(MATCH($A13,'2011 Data'!$A$1:$A$30,0),MATCH(VLOOKUP($B$5,'Data Lookup'!$A$1:$C$220,3,FALSE),'2011 Data'!$A$6:$CY$6,0)))),RANK(INDIRECT(CONCATENATE("'2011 Data'!",ADDRESS(MATCH($A13,'2011 Data'!$A$1:$A$30,0),MATCH(VLOOKUP(J$5,'Data Lookup'!$A$1:$C$220,3,FALSE),'2011 Data'!$A$6:$CY$6,0)))),INDIRECT(CONCATENATE("'2011 Data'!",ADDRESS(MATCH($A$6,'2011 Data'!$A$1:$A$30,0),MATCH(VLOOKUP(J$5,'Data Lookup'!$A$1:$C$220,3,FALSE),'2011 Data'!$A$6:$CY$6,0)),":",ADDRESS(MATCH($A$26,'2011 Data'!$A$1:$A$30,0),MATCH(VLOOKUP(J$5,'Data Lookup'!$A$1:$C$220,3,FALSE),'2011 Data'!$A$6:$CY$6,0)))))))</f>
        <v>283</v>
      </c>
      <c r="K13" s="3">
        <f ca="1">IF($B$3="Count",INDIRECT(CONCATENATE("'2011 Data'!",ADDRESS(MATCH($A13,'2011 Data'!$A$1:$A$30,0),MATCH(VLOOKUP(K$5,'Data Lookup'!$A$1:$C$220,3,FALSE),'2011 Data'!$A$6:$CY$6,0)))),IF($B$3="Percentage",100*INDIRECT(CONCATENATE("'2011 Data'!",ADDRESS(MATCH($A13,'2011 Data'!$A$1:$A$30,0),MATCH(VLOOKUP(K$5,'Data Lookup'!$A$1:$C$220,3,FALSE),'2011 Data'!$A$6:$CY$6,0))))/INDIRECT(CONCATENATE("'2011 Data'!",ADDRESS(MATCH($A13,'2011 Data'!$A$1:$A$30,0),MATCH(VLOOKUP($B$5,'Data Lookup'!$A$1:$C$220,3,FALSE),'2011 Data'!$A$6:$CY$6,0)))),RANK(INDIRECT(CONCATENATE("'2011 Data'!",ADDRESS(MATCH($A13,'2011 Data'!$A$1:$A$30,0),MATCH(VLOOKUP(K$5,'Data Lookup'!$A$1:$C$220,3,FALSE),'2011 Data'!$A$6:$CY$6,0)))),INDIRECT(CONCATENATE("'2011 Data'!",ADDRESS(MATCH($A$6,'2011 Data'!$A$1:$A$30,0),MATCH(VLOOKUP(K$5,'Data Lookup'!$A$1:$C$220,3,FALSE),'2011 Data'!$A$6:$CY$6,0)),":",ADDRESS(MATCH($A$26,'2011 Data'!$A$1:$A$30,0),MATCH(VLOOKUP(K$5,'Data Lookup'!$A$1:$C$220,3,FALSE),'2011 Data'!$A$6:$CY$6,0)))))))</f>
        <v>435</v>
      </c>
      <c r="L13" s="3">
        <f ca="1">IF($B$3="Count",INDIRECT(CONCATENATE("'2011 Data'!",ADDRESS(MATCH($A13,'2011 Data'!$A$1:$A$30,0),MATCH(VLOOKUP(L$5,'Data Lookup'!$A$1:$C$220,3,FALSE),'2011 Data'!$A$6:$CY$6,0)))),IF($B$3="Percentage",100*INDIRECT(CONCATENATE("'2011 Data'!",ADDRESS(MATCH($A13,'2011 Data'!$A$1:$A$30,0),MATCH(VLOOKUP(L$5,'Data Lookup'!$A$1:$C$220,3,FALSE),'2011 Data'!$A$6:$CY$6,0))))/INDIRECT(CONCATENATE("'2011 Data'!",ADDRESS(MATCH($A13,'2011 Data'!$A$1:$A$30,0),MATCH(VLOOKUP($B$5,'Data Lookup'!$A$1:$C$220,3,FALSE),'2011 Data'!$A$6:$CY$6,0)))),RANK(INDIRECT(CONCATENATE("'2011 Data'!",ADDRESS(MATCH($A13,'2011 Data'!$A$1:$A$30,0),MATCH(VLOOKUP(L$5,'Data Lookup'!$A$1:$C$220,3,FALSE),'2011 Data'!$A$6:$CY$6,0)))),INDIRECT(CONCATENATE("'2011 Data'!",ADDRESS(MATCH($A$6,'2011 Data'!$A$1:$A$30,0),MATCH(VLOOKUP(L$5,'Data Lookup'!$A$1:$C$220,3,FALSE),'2011 Data'!$A$6:$CY$6,0)),":",ADDRESS(MATCH($A$26,'2011 Data'!$A$1:$A$30,0),MATCH(VLOOKUP(L$5,'Data Lookup'!$A$1:$C$220,3,FALSE),'2011 Data'!$A$6:$CY$6,0)))))))</f>
        <v>225</v>
      </c>
      <c r="M13" s="3">
        <f ca="1">IF($B$3="Count",INDIRECT(CONCATENATE("'2011 Data'!",ADDRESS(MATCH($A13,'2011 Data'!$A$1:$A$30,0),MATCH(VLOOKUP(M$5,'Data Lookup'!$A$1:$C$220,3,FALSE),'2011 Data'!$A$6:$CY$6,0)))),IF($B$3="Percentage",100*INDIRECT(CONCATENATE("'2011 Data'!",ADDRESS(MATCH($A13,'2011 Data'!$A$1:$A$30,0),MATCH(VLOOKUP(M$5,'Data Lookup'!$A$1:$C$220,3,FALSE),'2011 Data'!$A$6:$CY$6,0))))/INDIRECT(CONCATENATE("'2011 Data'!",ADDRESS(MATCH($A13,'2011 Data'!$A$1:$A$30,0),MATCH(VLOOKUP($B$5,'Data Lookup'!$A$1:$C$220,3,FALSE),'2011 Data'!$A$6:$CY$6,0)))),RANK(INDIRECT(CONCATENATE("'2011 Data'!",ADDRESS(MATCH($A13,'2011 Data'!$A$1:$A$30,0),MATCH(VLOOKUP(M$5,'Data Lookup'!$A$1:$C$220,3,FALSE),'2011 Data'!$A$6:$CY$6,0)))),INDIRECT(CONCATENATE("'2011 Data'!",ADDRESS(MATCH($A$6,'2011 Data'!$A$1:$A$30,0),MATCH(VLOOKUP(M$5,'Data Lookup'!$A$1:$C$220,3,FALSE),'2011 Data'!$A$6:$CY$6,0)),":",ADDRESS(MATCH($A$26,'2011 Data'!$A$1:$A$30,0),MATCH(VLOOKUP(M$5,'Data Lookup'!$A$1:$C$220,3,FALSE),'2011 Data'!$A$6:$CY$6,0)))))))</f>
        <v>3</v>
      </c>
      <c r="N13" s="3">
        <f ca="1">IF($B$3="Count",INDIRECT(CONCATENATE("'2011 Data'!",ADDRESS(MATCH($A13,'2011 Data'!$A$1:$A$30,0),MATCH(VLOOKUP(N$5,'Data Lookup'!$A$1:$C$220,3,FALSE),'2011 Data'!$A$6:$CY$6,0)))),IF($B$3="Percentage",100*INDIRECT(CONCATENATE("'2011 Data'!",ADDRESS(MATCH($A13,'2011 Data'!$A$1:$A$30,0),MATCH(VLOOKUP(N$5,'Data Lookup'!$A$1:$C$220,3,FALSE),'2011 Data'!$A$6:$CY$6,0))))/INDIRECT(CONCATENATE("'2011 Data'!",ADDRESS(MATCH($A13,'2011 Data'!$A$1:$A$30,0),MATCH(VLOOKUP($B$5,'Data Lookup'!$A$1:$C$220,3,FALSE),'2011 Data'!$A$6:$CY$6,0)))),RANK(INDIRECT(CONCATENATE("'2011 Data'!",ADDRESS(MATCH($A13,'2011 Data'!$A$1:$A$30,0),MATCH(VLOOKUP(N$5,'Data Lookup'!$A$1:$C$220,3,FALSE),'2011 Data'!$A$6:$CY$6,0)))),INDIRECT(CONCATENATE("'2011 Data'!",ADDRESS(MATCH($A$6,'2011 Data'!$A$1:$A$30,0),MATCH(VLOOKUP(N$5,'Data Lookup'!$A$1:$C$220,3,FALSE),'2011 Data'!$A$6:$CY$6,0)),":",ADDRESS(MATCH($A$26,'2011 Data'!$A$1:$A$30,0),MATCH(VLOOKUP(N$5,'Data Lookup'!$A$1:$C$220,3,FALSE),'2011 Data'!$A$6:$CY$6,0)))))))</f>
        <v>3</v>
      </c>
      <c r="O13" s="3">
        <f ca="1">IF($B$3="Count",INDIRECT(CONCATENATE("'2011 Data'!",ADDRESS(MATCH($A13,'2011 Data'!$A$1:$A$30,0),MATCH(VLOOKUP(O$5,'Data Lookup'!$A$1:$C$220,3,FALSE),'2011 Data'!$A$6:$CY$6,0)))),IF($B$3="Percentage",100*INDIRECT(CONCATENATE("'2011 Data'!",ADDRESS(MATCH($A13,'2011 Data'!$A$1:$A$30,0),MATCH(VLOOKUP(O$5,'Data Lookup'!$A$1:$C$220,3,FALSE),'2011 Data'!$A$6:$CY$6,0))))/INDIRECT(CONCATENATE("'2011 Data'!",ADDRESS(MATCH($A13,'2011 Data'!$A$1:$A$30,0),MATCH(VLOOKUP($B$5,'Data Lookup'!$A$1:$C$220,3,FALSE),'2011 Data'!$A$6:$CY$6,0)))),RANK(INDIRECT(CONCATENATE("'2011 Data'!",ADDRESS(MATCH($A13,'2011 Data'!$A$1:$A$30,0),MATCH(VLOOKUP(O$5,'Data Lookup'!$A$1:$C$220,3,FALSE),'2011 Data'!$A$6:$CY$6,0)))),INDIRECT(CONCATENATE("'2011 Data'!",ADDRESS(MATCH($A$6,'2011 Data'!$A$1:$A$30,0),MATCH(VLOOKUP(O$5,'Data Lookup'!$A$1:$C$220,3,FALSE),'2011 Data'!$A$6:$CY$6,0)),":",ADDRESS(MATCH($A$26,'2011 Data'!$A$1:$A$30,0),MATCH(VLOOKUP(O$5,'Data Lookup'!$A$1:$C$220,3,FALSE),'2011 Data'!$A$6:$CY$6,0)))))))</f>
        <v>0</v>
      </c>
      <c r="P13" s="3">
        <f ca="1">IF($B$3="Count",INDIRECT(CONCATENATE("'2011 Data'!",ADDRESS(MATCH($A13,'2011 Data'!$A$1:$A$30,0),MATCH(VLOOKUP(P$5,'Data Lookup'!$A$1:$C$220,3,FALSE),'2011 Data'!$A$6:$CY$6,0)))),IF($B$3="Percentage",100*INDIRECT(CONCATENATE("'2011 Data'!",ADDRESS(MATCH($A13,'2011 Data'!$A$1:$A$30,0),MATCH(VLOOKUP(P$5,'Data Lookup'!$A$1:$C$220,3,FALSE),'2011 Data'!$A$6:$CY$6,0))))/INDIRECT(CONCATENATE("'2011 Data'!",ADDRESS(MATCH($A13,'2011 Data'!$A$1:$A$30,0),MATCH(VLOOKUP($B$5,'Data Lookup'!$A$1:$C$220,3,FALSE),'2011 Data'!$A$6:$CY$6,0)))),RANK(INDIRECT(CONCATENATE("'2011 Data'!",ADDRESS(MATCH($A13,'2011 Data'!$A$1:$A$30,0),MATCH(VLOOKUP(P$5,'Data Lookup'!$A$1:$C$220,3,FALSE),'2011 Data'!$A$6:$CY$6,0)))),INDIRECT(CONCATENATE("'2011 Data'!",ADDRESS(MATCH($A$6,'2011 Data'!$A$1:$A$30,0),MATCH(VLOOKUP(P$5,'Data Lookup'!$A$1:$C$220,3,FALSE),'2011 Data'!$A$6:$CY$6,0)),":",ADDRESS(MATCH($A$26,'2011 Data'!$A$1:$A$30,0),MATCH(VLOOKUP(P$5,'Data Lookup'!$A$1:$C$220,3,FALSE),'2011 Data'!$A$6:$CY$6,0)))))))</f>
        <v>0</v>
      </c>
      <c r="Q13" s="3">
        <f ca="1">IF($B$3="Count",INDIRECT(CONCATENATE("'2011 Data'!",ADDRESS(MATCH($A13,'2011 Data'!$A$1:$A$30,0),MATCH(VLOOKUP(Q$5,'Data Lookup'!$A$1:$C$220,3,FALSE),'2011 Data'!$A$6:$CY$6,0)))),IF($B$3="Percentage",100*INDIRECT(CONCATENATE("'2011 Data'!",ADDRESS(MATCH($A13,'2011 Data'!$A$1:$A$30,0),MATCH(VLOOKUP(Q$5,'Data Lookup'!$A$1:$C$220,3,FALSE),'2011 Data'!$A$6:$CY$6,0))))/INDIRECT(CONCATENATE("'2011 Data'!",ADDRESS(MATCH($A13,'2011 Data'!$A$1:$A$30,0),MATCH(VLOOKUP($B$5,'Data Lookup'!$A$1:$C$220,3,FALSE),'2011 Data'!$A$6:$CY$6,0)))),RANK(INDIRECT(CONCATENATE("'2011 Data'!",ADDRESS(MATCH($A13,'2011 Data'!$A$1:$A$30,0),MATCH(VLOOKUP(Q$5,'Data Lookup'!$A$1:$C$220,3,FALSE),'2011 Data'!$A$6:$CY$6,0)))),INDIRECT(CONCATENATE("'2011 Data'!",ADDRESS(MATCH($A$6,'2011 Data'!$A$1:$A$30,0),MATCH(VLOOKUP(Q$5,'Data Lookup'!$A$1:$C$220,3,FALSE),'2011 Data'!$A$6:$CY$6,0)),":",ADDRESS(MATCH($A$26,'2011 Data'!$A$1:$A$30,0),MATCH(VLOOKUP(Q$5,'Data Lookup'!$A$1:$C$220,3,FALSE),'2011 Data'!$A$6:$CY$6,0)))))))</f>
        <v>0</v>
      </c>
      <c r="R13" s="3">
        <f ca="1">IF($B$3="Count",INDIRECT(CONCATENATE("'2011 Data'!",ADDRESS(MATCH($A13,'2011 Data'!$A$1:$A$30,0),MATCH(VLOOKUP(R$5,'Data Lookup'!$A$1:$C$220,3,FALSE),'2011 Data'!$A$6:$CY$6,0)))),IF($B$3="Percentage",100*INDIRECT(CONCATENATE("'2011 Data'!",ADDRESS(MATCH($A13,'2011 Data'!$A$1:$A$30,0),MATCH(VLOOKUP(R$5,'Data Lookup'!$A$1:$C$220,3,FALSE),'2011 Data'!$A$6:$CY$6,0))))/INDIRECT(CONCATENATE("'2011 Data'!",ADDRESS(MATCH($A13,'2011 Data'!$A$1:$A$30,0),MATCH(VLOOKUP($B$5,'Data Lookup'!$A$1:$C$220,3,FALSE),'2011 Data'!$A$6:$CY$6,0)))),RANK(INDIRECT(CONCATENATE("'2011 Data'!",ADDRESS(MATCH($A13,'2011 Data'!$A$1:$A$30,0),MATCH(VLOOKUP(R$5,'Data Lookup'!$A$1:$C$220,3,FALSE),'2011 Data'!$A$6:$CY$6,0)))),INDIRECT(CONCATENATE("'2011 Data'!",ADDRESS(MATCH($A$6,'2011 Data'!$A$1:$A$30,0),MATCH(VLOOKUP(R$5,'Data Lookup'!$A$1:$C$220,3,FALSE),'2011 Data'!$A$6:$CY$6,0)),":",ADDRESS(MATCH($A$26,'2011 Data'!$A$1:$A$30,0),MATCH(VLOOKUP(R$5,'Data Lookup'!$A$1:$C$220,3,FALSE),'2011 Data'!$A$6:$CY$6,0)))))))</f>
        <v>467</v>
      </c>
      <c r="S13" s="3">
        <f ca="1">IF($B$3="Count",INDIRECT(CONCATENATE("'2011 Data'!",ADDRESS(MATCH($A13,'2011 Data'!$A$1:$A$30,0),MATCH(VLOOKUP(S$5,'Data Lookup'!$A$1:$C$220,3,FALSE),'2011 Data'!$A$6:$CY$6,0)))),IF($B$3="Percentage",100*INDIRECT(CONCATENATE("'2011 Data'!",ADDRESS(MATCH($A13,'2011 Data'!$A$1:$A$30,0),MATCH(VLOOKUP(S$5,'Data Lookup'!$A$1:$C$220,3,FALSE),'2011 Data'!$A$6:$CY$6,0))))/INDIRECT(CONCATENATE("'2011 Data'!",ADDRESS(MATCH($A13,'2011 Data'!$A$1:$A$30,0),MATCH(VLOOKUP($B$5,'Data Lookup'!$A$1:$C$220,3,FALSE),'2011 Data'!$A$6:$CY$6,0)))),RANK(INDIRECT(CONCATENATE("'2011 Data'!",ADDRESS(MATCH($A13,'2011 Data'!$A$1:$A$30,0),MATCH(VLOOKUP(S$5,'Data Lookup'!$A$1:$C$220,3,FALSE),'2011 Data'!$A$6:$CY$6,0)))),INDIRECT(CONCATENATE("'2011 Data'!",ADDRESS(MATCH($A$6,'2011 Data'!$A$1:$A$30,0),MATCH(VLOOKUP(S$5,'Data Lookup'!$A$1:$C$220,3,FALSE),'2011 Data'!$A$6:$CY$6,0)),":",ADDRESS(MATCH($A$26,'2011 Data'!$A$1:$A$30,0),MATCH(VLOOKUP(S$5,'Data Lookup'!$A$1:$C$220,3,FALSE),'2011 Data'!$A$6:$CY$6,0)))))))</f>
        <v>273</v>
      </c>
      <c r="T13" s="3">
        <f ca="1">IF($B$3="Count",INDIRECT(CONCATENATE("'2011 Data'!",ADDRESS(MATCH($A13,'2011 Data'!$A$1:$A$30,0),MATCH(VLOOKUP(T$5,'Data Lookup'!$A$1:$C$220,3,FALSE),'2011 Data'!$A$6:$CY$6,0)))),IF($B$3="Percentage",100*INDIRECT(CONCATENATE("'2011 Data'!",ADDRESS(MATCH($A13,'2011 Data'!$A$1:$A$30,0),MATCH(VLOOKUP(T$5,'Data Lookup'!$A$1:$C$220,3,FALSE),'2011 Data'!$A$6:$CY$6,0))))/INDIRECT(CONCATENATE("'2011 Data'!",ADDRESS(MATCH($A13,'2011 Data'!$A$1:$A$30,0),MATCH(VLOOKUP($B$5,'Data Lookup'!$A$1:$C$220,3,FALSE),'2011 Data'!$A$6:$CY$6,0)))),RANK(INDIRECT(CONCATENATE("'2011 Data'!",ADDRESS(MATCH($A13,'2011 Data'!$A$1:$A$30,0),MATCH(VLOOKUP(T$5,'Data Lookup'!$A$1:$C$220,3,FALSE),'2011 Data'!$A$6:$CY$6,0)))),INDIRECT(CONCATENATE("'2011 Data'!",ADDRESS(MATCH($A$6,'2011 Data'!$A$1:$A$30,0),MATCH(VLOOKUP(T$5,'Data Lookup'!$A$1:$C$220,3,FALSE),'2011 Data'!$A$6:$CY$6,0)),":",ADDRESS(MATCH($A$26,'2011 Data'!$A$1:$A$30,0),MATCH(VLOOKUP(T$5,'Data Lookup'!$A$1:$C$220,3,FALSE),'2011 Data'!$A$6:$CY$6,0)))))))</f>
        <v>104</v>
      </c>
      <c r="U13" s="3">
        <f ca="1">IF($B$3="Count",INDIRECT(CONCATENATE("'2011 Data'!",ADDRESS(MATCH($A13,'2011 Data'!$A$1:$A$30,0),MATCH(VLOOKUP(U$5,'Data Lookup'!$A$1:$C$220,3,FALSE),'2011 Data'!$A$6:$CY$6,0)))),IF($B$3="Percentage",100*INDIRECT(CONCATENATE("'2011 Data'!",ADDRESS(MATCH($A13,'2011 Data'!$A$1:$A$30,0),MATCH(VLOOKUP(U$5,'Data Lookup'!$A$1:$C$220,3,FALSE),'2011 Data'!$A$6:$CY$6,0))))/INDIRECT(CONCATENATE("'2011 Data'!",ADDRESS(MATCH($A13,'2011 Data'!$A$1:$A$30,0),MATCH(VLOOKUP($B$5,'Data Lookup'!$A$1:$C$220,3,FALSE),'2011 Data'!$A$6:$CY$6,0)))),RANK(INDIRECT(CONCATENATE("'2011 Data'!",ADDRESS(MATCH($A13,'2011 Data'!$A$1:$A$30,0),MATCH(VLOOKUP(U$5,'Data Lookup'!$A$1:$C$220,3,FALSE),'2011 Data'!$A$6:$CY$6,0)))),INDIRECT(CONCATENATE("'2011 Data'!",ADDRESS(MATCH($A$6,'2011 Data'!$A$1:$A$30,0),MATCH(VLOOKUP(U$5,'Data Lookup'!$A$1:$C$220,3,FALSE),'2011 Data'!$A$6:$CY$6,0)),":",ADDRESS(MATCH($A$26,'2011 Data'!$A$1:$A$30,0),MATCH(VLOOKUP(U$5,'Data Lookup'!$A$1:$C$220,3,FALSE),'2011 Data'!$A$6:$CY$6,0)))))))</f>
        <v>71</v>
      </c>
      <c r="V13" s="3">
        <f ca="1">IF($B$3="Count",INDIRECT(CONCATENATE("'2011 Data'!",ADDRESS(MATCH($A13,'2011 Data'!$A$1:$A$30,0),MATCH(VLOOKUP(V$5,'Data Lookup'!$A$1:$C$220,3,FALSE),'2011 Data'!$A$6:$CY$6,0)))),IF($B$3="Percentage",100*INDIRECT(CONCATENATE("'2011 Data'!",ADDRESS(MATCH($A13,'2011 Data'!$A$1:$A$30,0),MATCH(VLOOKUP(V$5,'Data Lookup'!$A$1:$C$220,3,FALSE),'2011 Data'!$A$6:$CY$6,0))))/INDIRECT(CONCATENATE("'2011 Data'!",ADDRESS(MATCH($A13,'2011 Data'!$A$1:$A$30,0),MATCH(VLOOKUP($B$5,'Data Lookup'!$A$1:$C$220,3,FALSE),'2011 Data'!$A$6:$CY$6,0)))),RANK(INDIRECT(CONCATENATE("'2011 Data'!",ADDRESS(MATCH($A13,'2011 Data'!$A$1:$A$30,0),MATCH(VLOOKUP(V$5,'Data Lookup'!$A$1:$C$220,3,FALSE),'2011 Data'!$A$6:$CY$6,0)))),INDIRECT(CONCATENATE("'2011 Data'!",ADDRESS(MATCH($A$6,'2011 Data'!$A$1:$A$30,0),MATCH(VLOOKUP(V$5,'Data Lookup'!$A$1:$C$220,3,FALSE),'2011 Data'!$A$6:$CY$6,0)),":",ADDRESS(MATCH($A$26,'2011 Data'!$A$1:$A$30,0),MATCH(VLOOKUP(V$5,'Data Lookup'!$A$1:$C$220,3,FALSE),'2011 Data'!$A$6:$CY$6,0)))))))</f>
        <v>19</v>
      </c>
      <c r="W13" s="3">
        <f ca="1">IF($B$3="Count",INDIRECT(CONCATENATE("'2011 Data'!",ADDRESS(MATCH($A13,'2011 Data'!$A$1:$A$30,0),MATCH(VLOOKUP(W$5,'Data Lookup'!$A$1:$C$220,3,FALSE),'2011 Data'!$A$6:$CY$6,0)))),IF($B$3="Percentage",100*INDIRECT(CONCATENATE("'2011 Data'!",ADDRESS(MATCH($A13,'2011 Data'!$A$1:$A$30,0),MATCH(VLOOKUP(W$5,'Data Lookup'!$A$1:$C$220,3,FALSE),'2011 Data'!$A$6:$CY$6,0))))/INDIRECT(CONCATENATE("'2011 Data'!",ADDRESS(MATCH($A13,'2011 Data'!$A$1:$A$30,0),MATCH(VLOOKUP($B$5,'Data Lookup'!$A$1:$C$220,3,FALSE),'2011 Data'!$A$6:$CY$6,0)))),RANK(INDIRECT(CONCATENATE("'2011 Data'!",ADDRESS(MATCH($A13,'2011 Data'!$A$1:$A$30,0),MATCH(VLOOKUP(W$5,'Data Lookup'!$A$1:$C$220,3,FALSE),'2011 Data'!$A$6:$CY$6,0)))),INDIRECT(CONCATENATE("'2011 Data'!",ADDRESS(MATCH($A$6,'2011 Data'!$A$1:$A$30,0),MATCH(VLOOKUP(W$5,'Data Lookup'!$A$1:$C$220,3,FALSE),'2011 Data'!$A$6:$CY$6,0)),":",ADDRESS(MATCH($A$26,'2011 Data'!$A$1:$A$30,0),MATCH(VLOOKUP(W$5,'Data Lookup'!$A$1:$C$220,3,FALSE),'2011 Data'!$A$6:$CY$6,0)))))))</f>
        <v>942</v>
      </c>
      <c r="X13" s="3">
        <f ca="1">IF($B$3="Count",INDIRECT(CONCATENATE("'2011 Data'!",ADDRESS(MATCH($A13,'2011 Data'!$A$1:$A$30,0),MATCH(VLOOKUP(X$5,'Data Lookup'!$A$1:$C$220,3,FALSE),'2011 Data'!$A$6:$CY$6,0)))),IF($B$3="Percentage",100*INDIRECT(CONCATENATE("'2011 Data'!",ADDRESS(MATCH($A13,'2011 Data'!$A$1:$A$30,0),MATCH(VLOOKUP(X$5,'Data Lookup'!$A$1:$C$220,3,FALSE),'2011 Data'!$A$6:$CY$6,0))))/INDIRECT(CONCATENATE("'2011 Data'!",ADDRESS(MATCH($A13,'2011 Data'!$A$1:$A$30,0),MATCH(VLOOKUP($B$5,'Data Lookup'!$A$1:$C$220,3,FALSE),'2011 Data'!$A$6:$CY$6,0)))),RANK(INDIRECT(CONCATENATE("'2011 Data'!",ADDRESS(MATCH($A13,'2011 Data'!$A$1:$A$30,0),MATCH(VLOOKUP(X$5,'Data Lookup'!$A$1:$C$220,3,FALSE),'2011 Data'!$A$6:$CY$6,0)))),INDIRECT(CONCATENATE("'2011 Data'!",ADDRESS(MATCH($A$6,'2011 Data'!$A$1:$A$30,0),MATCH(VLOOKUP(X$5,'Data Lookup'!$A$1:$C$220,3,FALSE),'2011 Data'!$A$6:$CY$6,0)),":",ADDRESS(MATCH($A$26,'2011 Data'!$A$1:$A$30,0),MATCH(VLOOKUP(X$5,'Data Lookup'!$A$1:$C$220,3,FALSE),'2011 Data'!$A$6:$CY$6,0)))))))</f>
        <v>381</v>
      </c>
      <c r="Y13" s="3">
        <f ca="1">IF($B$3="Count",INDIRECT(CONCATENATE("'2011 Data'!",ADDRESS(MATCH($A13,'2011 Data'!$A$1:$A$30,0),MATCH(VLOOKUP(Y$5,'Data Lookup'!$A$1:$C$220,3,FALSE),'2011 Data'!$A$6:$CY$6,0)))),IF($B$3="Percentage",100*INDIRECT(CONCATENATE("'2011 Data'!",ADDRESS(MATCH($A13,'2011 Data'!$A$1:$A$30,0),MATCH(VLOOKUP(Y$5,'Data Lookup'!$A$1:$C$220,3,FALSE),'2011 Data'!$A$6:$CY$6,0))))/INDIRECT(CONCATENATE("'2011 Data'!",ADDRESS(MATCH($A13,'2011 Data'!$A$1:$A$30,0),MATCH(VLOOKUP($B$5,'Data Lookup'!$A$1:$C$220,3,FALSE),'2011 Data'!$A$6:$CY$6,0)))),RANK(INDIRECT(CONCATENATE("'2011 Data'!",ADDRESS(MATCH($A13,'2011 Data'!$A$1:$A$30,0),MATCH(VLOOKUP(Y$5,'Data Lookup'!$A$1:$C$220,3,FALSE),'2011 Data'!$A$6:$CY$6,0)))),INDIRECT(CONCATENATE("'2011 Data'!",ADDRESS(MATCH($A$6,'2011 Data'!$A$1:$A$30,0),MATCH(VLOOKUP(Y$5,'Data Lookup'!$A$1:$C$220,3,FALSE),'2011 Data'!$A$6:$CY$6,0)),":",ADDRESS(MATCH($A$26,'2011 Data'!$A$1:$A$30,0),MATCH(VLOOKUP(Y$5,'Data Lookup'!$A$1:$C$220,3,FALSE),'2011 Data'!$A$6:$CY$6,0)))))))</f>
        <v>252</v>
      </c>
      <c r="Z13" s="3">
        <f ca="1">IF($B$3="Count",INDIRECT(CONCATENATE("'2011 Data'!",ADDRESS(MATCH($A13,'2011 Data'!$A$1:$A$30,0),MATCH(VLOOKUP(Z$5,'Data Lookup'!$A$1:$C$220,3,FALSE),'2011 Data'!$A$6:$CY$6,0)))),IF($B$3="Percentage",100*INDIRECT(CONCATENATE("'2011 Data'!",ADDRESS(MATCH($A13,'2011 Data'!$A$1:$A$30,0),MATCH(VLOOKUP(Z$5,'Data Lookup'!$A$1:$C$220,3,FALSE),'2011 Data'!$A$6:$CY$6,0))))/INDIRECT(CONCATENATE("'2011 Data'!",ADDRESS(MATCH($A13,'2011 Data'!$A$1:$A$30,0),MATCH(VLOOKUP($B$5,'Data Lookup'!$A$1:$C$220,3,FALSE),'2011 Data'!$A$6:$CY$6,0)))),RANK(INDIRECT(CONCATENATE("'2011 Data'!",ADDRESS(MATCH($A13,'2011 Data'!$A$1:$A$30,0),MATCH(VLOOKUP(Z$5,'Data Lookup'!$A$1:$C$220,3,FALSE),'2011 Data'!$A$6:$CY$6,0)))),INDIRECT(CONCATENATE("'2011 Data'!",ADDRESS(MATCH($A$6,'2011 Data'!$A$1:$A$30,0),MATCH(VLOOKUP(Z$5,'Data Lookup'!$A$1:$C$220,3,FALSE),'2011 Data'!$A$6:$CY$6,0)),":",ADDRESS(MATCH($A$26,'2011 Data'!$A$1:$A$30,0),MATCH(VLOOKUP(Z$5,'Data Lookup'!$A$1:$C$220,3,FALSE),'2011 Data'!$A$6:$CY$6,0)))))))</f>
        <v>309</v>
      </c>
      <c r="AA13" s="3">
        <f ca="1">IF($B$3="Count",INDIRECT(CONCATENATE("'2011 Data'!",ADDRESS(MATCH($A13,'2011 Data'!$A$1:$A$30,0),MATCH(VLOOKUP(AA$5,'Data Lookup'!$A$1:$C$220,3,FALSE),'2011 Data'!$A$6:$CY$6,0)))),IF($B$3="Percentage",100*INDIRECT(CONCATENATE("'2011 Data'!",ADDRESS(MATCH($A13,'2011 Data'!$A$1:$A$30,0),MATCH(VLOOKUP(AA$5,'Data Lookup'!$A$1:$C$220,3,FALSE),'2011 Data'!$A$6:$CY$6,0))))/INDIRECT(CONCATENATE("'2011 Data'!",ADDRESS(MATCH($A13,'2011 Data'!$A$1:$A$30,0),MATCH(VLOOKUP($B$5,'Data Lookup'!$A$1:$C$220,3,FALSE),'2011 Data'!$A$6:$CY$6,0)))),RANK(INDIRECT(CONCATENATE("'2011 Data'!",ADDRESS(MATCH($A13,'2011 Data'!$A$1:$A$30,0),MATCH(VLOOKUP(AA$5,'Data Lookup'!$A$1:$C$220,3,FALSE),'2011 Data'!$A$6:$CY$6,0)))),INDIRECT(CONCATENATE("'2011 Data'!",ADDRESS(MATCH($A$6,'2011 Data'!$A$1:$A$30,0),MATCH(VLOOKUP(AA$5,'Data Lookup'!$A$1:$C$220,3,FALSE),'2011 Data'!$A$6:$CY$6,0)),":",ADDRESS(MATCH($A$26,'2011 Data'!$A$1:$A$30,0),MATCH(VLOOKUP(AA$5,'Data Lookup'!$A$1:$C$220,3,FALSE),'2011 Data'!$A$6:$CY$6,0)))))))</f>
        <v>1160</v>
      </c>
      <c r="AB13" s="3">
        <f ca="1">IF($B$3="Count",INDIRECT(CONCATENATE("'2011 Data'!",ADDRESS(MATCH($A13,'2011 Data'!$A$1:$A$30,0),MATCH(VLOOKUP(AB$5,'Data Lookup'!$A$1:$C$220,3,FALSE),'2011 Data'!$A$6:$CY$6,0)))),IF($B$3="Percentage",100*INDIRECT(CONCATENATE("'2011 Data'!",ADDRESS(MATCH($A13,'2011 Data'!$A$1:$A$30,0),MATCH(VLOOKUP(AB$5,'Data Lookup'!$A$1:$C$220,3,FALSE),'2011 Data'!$A$6:$CY$6,0))))/INDIRECT(CONCATENATE("'2011 Data'!",ADDRESS(MATCH($A13,'2011 Data'!$A$1:$A$30,0),MATCH(VLOOKUP($B$5,'Data Lookup'!$A$1:$C$220,3,FALSE),'2011 Data'!$A$6:$CY$6,0)))),RANK(INDIRECT(CONCATENATE("'2011 Data'!",ADDRESS(MATCH($A13,'2011 Data'!$A$1:$A$30,0),MATCH(VLOOKUP(AB$5,'Data Lookup'!$A$1:$C$220,3,FALSE),'2011 Data'!$A$6:$CY$6,0)))),INDIRECT(CONCATENATE("'2011 Data'!",ADDRESS(MATCH($A$6,'2011 Data'!$A$1:$A$30,0),MATCH(VLOOKUP(AB$5,'Data Lookup'!$A$1:$C$220,3,FALSE),'2011 Data'!$A$6:$CY$6,0)),":",ADDRESS(MATCH($A$26,'2011 Data'!$A$1:$A$30,0),MATCH(VLOOKUP(AB$5,'Data Lookup'!$A$1:$C$220,3,FALSE),'2011 Data'!$A$6:$CY$6,0)))))))</f>
        <v>163</v>
      </c>
      <c r="AC13" s="3">
        <f ca="1">IF($B$3="Count",INDIRECT(CONCATENATE("'2011 Data'!",ADDRESS(MATCH($A13,'2011 Data'!$A$1:$A$30,0),MATCH(VLOOKUP(AC$5,'Data Lookup'!$A$1:$C$220,3,FALSE),'2011 Data'!$A$6:$CY$6,0)))),IF($B$3="Percentage",100*INDIRECT(CONCATENATE("'2011 Data'!",ADDRESS(MATCH($A13,'2011 Data'!$A$1:$A$30,0),MATCH(VLOOKUP(AC$5,'Data Lookup'!$A$1:$C$220,3,FALSE),'2011 Data'!$A$6:$CY$6,0))))/INDIRECT(CONCATENATE("'2011 Data'!",ADDRESS(MATCH($A13,'2011 Data'!$A$1:$A$30,0),MATCH(VLOOKUP($B$5,'Data Lookup'!$A$1:$C$220,3,FALSE),'2011 Data'!$A$6:$CY$6,0)))),RANK(INDIRECT(CONCATENATE("'2011 Data'!",ADDRESS(MATCH($A13,'2011 Data'!$A$1:$A$30,0),MATCH(VLOOKUP(AC$5,'Data Lookup'!$A$1:$C$220,3,FALSE),'2011 Data'!$A$6:$CY$6,0)))),INDIRECT(CONCATENATE("'2011 Data'!",ADDRESS(MATCH($A$6,'2011 Data'!$A$1:$A$30,0),MATCH(VLOOKUP(AC$5,'Data Lookup'!$A$1:$C$220,3,FALSE),'2011 Data'!$A$6:$CY$6,0)),":",ADDRESS(MATCH($A$26,'2011 Data'!$A$1:$A$30,0),MATCH(VLOOKUP(AC$5,'Data Lookup'!$A$1:$C$220,3,FALSE),'2011 Data'!$A$6:$CY$6,0)))))))</f>
        <v>183</v>
      </c>
      <c r="AD13" s="3">
        <f ca="1">IF($B$3="Count",INDIRECT(CONCATENATE("'2011 Data'!",ADDRESS(MATCH($A13,'2011 Data'!$A$1:$A$30,0),MATCH(VLOOKUP(AD$5,'Data Lookup'!$A$1:$C$220,3,FALSE),'2011 Data'!$A$6:$CY$6,0)))),IF($B$3="Percentage",100*INDIRECT(CONCATENATE("'2011 Data'!",ADDRESS(MATCH($A13,'2011 Data'!$A$1:$A$30,0),MATCH(VLOOKUP(AD$5,'Data Lookup'!$A$1:$C$220,3,FALSE),'2011 Data'!$A$6:$CY$6,0))))/INDIRECT(CONCATENATE("'2011 Data'!",ADDRESS(MATCH($A13,'2011 Data'!$A$1:$A$30,0),MATCH(VLOOKUP($B$5,'Data Lookup'!$A$1:$C$220,3,FALSE),'2011 Data'!$A$6:$CY$6,0)))),RANK(INDIRECT(CONCATENATE("'2011 Data'!",ADDRESS(MATCH($A13,'2011 Data'!$A$1:$A$30,0),MATCH(VLOOKUP(AD$5,'Data Lookup'!$A$1:$C$220,3,FALSE),'2011 Data'!$A$6:$CY$6,0)))),INDIRECT(CONCATENATE("'2011 Data'!",ADDRESS(MATCH($A$6,'2011 Data'!$A$1:$A$30,0),MATCH(VLOOKUP(AD$5,'Data Lookup'!$A$1:$C$220,3,FALSE),'2011 Data'!$A$6:$CY$6,0)),":",ADDRESS(MATCH($A$26,'2011 Data'!$A$1:$A$30,0),MATCH(VLOOKUP(AD$5,'Data Lookup'!$A$1:$C$220,3,FALSE),'2011 Data'!$A$6:$CY$6,0)))))))</f>
        <v>25</v>
      </c>
      <c r="AE13" s="3">
        <f ca="1">IF($B$3="Count",INDIRECT(CONCATENATE("'2011 Data'!",ADDRESS(MATCH($A13,'2011 Data'!$A$1:$A$30,0),MATCH(VLOOKUP(AE$5,'Data Lookup'!$A$1:$C$220,3,FALSE),'2011 Data'!$A$6:$CY$6,0)))),IF($B$3="Percentage",100*INDIRECT(CONCATENATE("'2011 Data'!",ADDRESS(MATCH($A13,'2011 Data'!$A$1:$A$30,0),MATCH(VLOOKUP(AE$5,'Data Lookup'!$A$1:$C$220,3,FALSE),'2011 Data'!$A$6:$CY$6,0))))/INDIRECT(CONCATENATE("'2011 Data'!",ADDRESS(MATCH($A13,'2011 Data'!$A$1:$A$30,0),MATCH(VLOOKUP($B$5,'Data Lookup'!$A$1:$C$220,3,FALSE),'2011 Data'!$A$6:$CY$6,0)))),RANK(INDIRECT(CONCATENATE("'2011 Data'!",ADDRESS(MATCH($A13,'2011 Data'!$A$1:$A$30,0),MATCH(VLOOKUP(AE$5,'Data Lookup'!$A$1:$C$220,3,FALSE),'2011 Data'!$A$6:$CY$6,0)))),INDIRECT(CONCATENATE("'2011 Data'!",ADDRESS(MATCH($A$6,'2011 Data'!$A$1:$A$30,0),MATCH(VLOOKUP(AE$5,'Data Lookup'!$A$1:$C$220,3,FALSE),'2011 Data'!$A$6:$CY$6,0)),":",ADDRESS(MATCH($A$26,'2011 Data'!$A$1:$A$30,0),MATCH(VLOOKUP(AE$5,'Data Lookup'!$A$1:$C$220,3,FALSE),'2011 Data'!$A$6:$CY$6,0)))))))</f>
        <v>14</v>
      </c>
      <c r="AF13" s="3">
        <f ca="1">IF($B$3="Count",INDIRECT(CONCATENATE("'2011 Data'!",ADDRESS(MATCH($A13,'2011 Data'!$A$1:$A$30,0),MATCH(VLOOKUP(AF$5,'Data Lookup'!$A$1:$C$220,3,FALSE),'2011 Data'!$A$6:$CY$6,0)))),IF($B$3="Percentage",100*INDIRECT(CONCATENATE("'2011 Data'!",ADDRESS(MATCH($A13,'2011 Data'!$A$1:$A$30,0),MATCH(VLOOKUP(AF$5,'Data Lookup'!$A$1:$C$220,3,FALSE),'2011 Data'!$A$6:$CY$6,0))))/INDIRECT(CONCATENATE("'2011 Data'!",ADDRESS(MATCH($A13,'2011 Data'!$A$1:$A$30,0),MATCH(VLOOKUP($B$5,'Data Lookup'!$A$1:$C$220,3,FALSE),'2011 Data'!$A$6:$CY$6,0)))),RANK(INDIRECT(CONCATENATE("'2011 Data'!",ADDRESS(MATCH($A13,'2011 Data'!$A$1:$A$30,0),MATCH(VLOOKUP(AF$5,'Data Lookup'!$A$1:$C$220,3,FALSE),'2011 Data'!$A$6:$CY$6,0)))),INDIRECT(CONCATENATE("'2011 Data'!",ADDRESS(MATCH($A$6,'2011 Data'!$A$1:$A$30,0),MATCH(VLOOKUP(AF$5,'Data Lookup'!$A$1:$C$220,3,FALSE),'2011 Data'!$A$6:$CY$6,0)),":",ADDRESS(MATCH($A$26,'2011 Data'!$A$1:$A$30,0),MATCH(VLOOKUP(AF$5,'Data Lookup'!$A$1:$C$220,3,FALSE),'2011 Data'!$A$6:$CY$6,0)))))))</f>
        <v>775</v>
      </c>
    </row>
    <row r="14" spans="1:32" x14ac:dyDescent="0.35">
      <c r="A14" s="3" t="s">
        <v>9</v>
      </c>
      <c r="B14" s="3">
        <f ca="1">IF($B$3="Count",INDIRECT(CONCATENATE("'2011 Data'!",ADDRESS(MATCH($A14,'2011 Data'!$A$1:$A$30,0),MATCH(VLOOKUP(B$5,'Data Lookup'!$A$1:$C$220,3,FALSE),'2011 Data'!$A$6:$CY$6,0)))),IF($B$3="Percentage",100*INDIRECT(CONCATENATE("'2011 Data'!",ADDRESS(MATCH($A14,'2011 Data'!$A$1:$A$30,0),MATCH(VLOOKUP(B$5,'Data Lookup'!$A$1:$C$220,3,FALSE),'2011 Data'!$A$6:$CY$6,0))))/INDIRECT(CONCATENATE("'2011 Data'!",ADDRESS(MATCH($A14,'2011 Data'!$A$1:$A$30,0),MATCH(VLOOKUP($B$5,'Data Lookup'!$A$1:$C$220,3,FALSE),'2011 Data'!$A$6:$CY$6,0)))),RANK(INDIRECT(CONCATENATE("'2011 Data'!",ADDRESS(MATCH($A14,'2011 Data'!$A$1:$A$30,0),MATCH(VLOOKUP(B$5,'Data Lookup'!$A$1:$C$220,3,FALSE),'2011 Data'!$A$6:$CY$6,0)))),INDIRECT(CONCATENATE("'2011 Data'!",ADDRESS(MATCH($A$6,'2011 Data'!$A$1:$A$30,0),MATCH(VLOOKUP(B$5,'Data Lookup'!$A$1:$C$220,3,FALSE),'2011 Data'!$A$6:$CY$6,0)),":",ADDRESS(MATCH($A$26,'2011 Data'!$A$1:$A$30,0),MATCH(VLOOKUP(B$5,'Data Lookup'!$A$1:$C$220,3,FALSE),'2011 Data'!$A$6:$CY$6,0)))))))</f>
        <v>3866</v>
      </c>
      <c r="C14" s="3">
        <f ca="1">IF($B$3="Count",INDIRECT(CONCATENATE("'2011 Data'!",ADDRESS(MATCH($A14,'2011 Data'!$A$1:$A$30,0),MATCH(VLOOKUP(C$5,'Data Lookup'!$A$1:$C$220,3,FALSE),'2011 Data'!$A$6:$CY$6,0)))),IF($B$3="Percentage",100*INDIRECT(CONCATENATE("'2011 Data'!",ADDRESS(MATCH($A14,'2011 Data'!$A$1:$A$30,0),MATCH(VLOOKUP(C$5,'Data Lookup'!$A$1:$C$220,3,FALSE),'2011 Data'!$A$6:$CY$6,0))))/INDIRECT(CONCATENATE("'2011 Data'!",ADDRESS(MATCH($A14,'2011 Data'!$A$1:$A$30,0),MATCH(VLOOKUP($B$5,'Data Lookup'!$A$1:$C$220,3,FALSE),'2011 Data'!$A$6:$CY$6,0)))),RANK(INDIRECT(CONCATENATE("'2011 Data'!",ADDRESS(MATCH($A14,'2011 Data'!$A$1:$A$30,0),MATCH(VLOOKUP(C$5,'Data Lookup'!$A$1:$C$220,3,FALSE),'2011 Data'!$A$6:$CY$6,0)))),INDIRECT(CONCATENATE("'2011 Data'!",ADDRESS(MATCH($A$6,'2011 Data'!$A$1:$A$30,0),MATCH(VLOOKUP(C$5,'Data Lookup'!$A$1:$C$220,3,FALSE),'2011 Data'!$A$6:$CY$6,0)),":",ADDRESS(MATCH($A$26,'2011 Data'!$A$1:$A$30,0),MATCH(VLOOKUP(C$5,'Data Lookup'!$A$1:$C$220,3,FALSE),'2011 Data'!$A$6:$CY$6,0)))))))</f>
        <v>718</v>
      </c>
      <c r="D14" s="3">
        <f ca="1">IF($B$3="Count",INDIRECT(CONCATENATE("'2011 Data'!",ADDRESS(MATCH($A14,'2011 Data'!$A$1:$A$30,0),MATCH(VLOOKUP(D$5,'Data Lookup'!$A$1:$C$220,3,FALSE),'2011 Data'!$A$6:$CY$6,0)))),IF($B$3="Percentage",100*INDIRECT(CONCATENATE("'2011 Data'!",ADDRESS(MATCH($A14,'2011 Data'!$A$1:$A$30,0),MATCH(VLOOKUP(D$5,'Data Lookup'!$A$1:$C$220,3,FALSE),'2011 Data'!$A$6:$CY$6,0))))/INDIRECT(CONCATENATE("'2011 Data'!",ADDRESS(MATCH($A14,'2011 Data'!$A$1:$A$30,0),MATCH(VLOOKUP($B$5,'Data Lookup'!$A$1:$C$220,3,FALSE),'2011 Data'!$A$6:$CY$6,0)))),RANK(INDIRECT(CONCATENATE("'2011 Data'!",ADDRESS(MATCH($A14,'2011 Data'!$A$1:$A$30,0),MATCH(VLOOKUP(D$5,'Data Lookup'!$A$1:$C$220,3,FALSE),'2011 Data'!$A$6:$CY$6,0)))),INDIRECT(CONCATENATE("'2011 Data'!",ADDRESS(MATCH($A$6,'2011 Data'!$A$1:$A$30,0),MATCH(VLOOKUP(D$5,'Data Lookup'!$A$1:$C$220,3,FALSE),'2011 Data'!$A$6:$CY$6,0)),":",ADDRESS(MATCH($A$26,'2011 Data'!$A$1:$A$30,0),MATCH(VLOOKUP(D$5,'Data Lookup'!$A$1:$C$220,3,FALSE),'2011 Data'!$A$6:$CY$6,0)))))))</f>
        <v>426</v>
      </c>
      <c r="E14" s="3">
        <f ca="1">IF($B$3="Count",INDIRECT(CONCATENATE("'2011 Data'!",ADDRESS(MATCH($A14,'2011 Data'!$A$1:$A$30,0),MATCH(VLOOKUP(E$5,'Data Lookup'!$A$1:$C$220,3,FALSE),'2011 Data'!$A$6:$CY$6,0)))),IF($B$3="Percentage",100*INDIRECT(CONCATENATE("'2011 Data'!",ADDRESS(MATCH($A14,'2011 Data'!$A$1:$A$30,0),MATCH(VLOOKUP(E$5,'Data Lookup'!$A$1:$C$220,3,FALSE),'2011 Data'!$A$6:$CY$6,0))))/INDIRECT(CONCATENATE("'2011 Data'!",ADDRESS(MATCH($A14,'2011 Data'!$A$1:$A$30,0),MATCH(VLOOKUP($B$5,'Data Lookup'!$A$1:$C$220,3,FALSE),'2011 Data'!$A$6:$CY$6,0)))),RANK(INDIRECT(CONCATENATE("'2011 Data'!",ADDRESS(MATCH($A14,'2011 Data'!$A$1:$A$30,0),MATCH(VLOOKUP(E$5,'Data Lookup'!$A$1:$C$220,3,FALSE),'2011 Data'!$A$6:$CY$6,0)))),INDIRECT(CONCATENATE("'2011 Data'!",ADDRESS(MATCH($A$6,'2011 Data'!$A$1:$A$30,0),MATCH(VLOOKUP(E$5,'Data Lookup'!$A$1:$C$220,3,FALSE),'2011 Data'!$A$6:$CY$6,0)),":",ADDRESS(MATCH($A$26,'2011 Data'!$A$1:$A$30,0),MATCH(VLOOKUP(E$5,'Data Lookup'!$A$1:$C$220,3,FALSE),'2011 Data'!$A$6:$CY$6,0)))))))</f>
        <v>292</v>
      </c>
      <c r="F14" s="3">
        <f ca="1">IF($B$3="Count",INDIRECT(CONCATENATE("'2011 Data'!",ADDRESS(MATCH($A14,'2011 Data'!$A$1:$A$30,0),MATCH(VLOOKUP(F$5,'Data Lookup'!$A$1:$C$220,3,FALSE),'2011 Data'!$A$6:$CY$6,0)))),IF($B$3="Percentage",100*INDIRECT(CONCATENATE("'2011 Data'!",ADDRESS(MATCH($A14,'2011 Data'!$A$1:$A$30,0),MATCH(VLOOKUP(F$5,'Data Lookup'!$A$1:$C$220,3,FALSE),'2011 Data'!$A$6:$CY$6,0))))/INDIRECT(CONCATENATE("'2011 Data'!",ADDRESS(MATCH($A14,'2011 Data'!$A$1:$A$30,0),MATCH(VLOOKUP($B$5,'Data Lookup'!$A$1:$C$220,3,FALSE),'2011 Data'!$A$6:$CY$6,0)))),RANK(INDIRECT(CONCATENATE("'2011 Data'!",ADDRESS(MATCH($A14,'2011 Data'!$A$1:$A$30,0),MATCH(VLOOKUP(F$5,'Data Lookup'!$A$1:$C$220,3,FALSE),'2011 Data'!$A$6:$CY$6,0)))),INDIRECT(CONCATENATE("'2011 Data'!",ADDRESS(MATCH($A$6,'2011 Data'!$A$1:$A$30,0),MATCH(VLOOKUP(F$5,'Data Lookup'!$A$1:$C$220,3,FALSE),'2011 Data'!$A$6:$CY$6,0)),":",ADDRESS(MATCH($A$26,'2011 Data'!$A$1:$A$30,0),MATCH(VLOOKUP(F$5,'Data Lookup'!$A$1:$C$220,3,FALSE),'2011 Data'!$A$6:$CY$6,0)))))))</f>
        <v>2340</v>
      </c>
      <c r="G14" s="3">
        <f ca="1">IF($B$3="Count",INDIRECT(CONCATENATE("'2011 Data'!",ADDRESS(MATCH($A14,'2011 Data'!$A$1:$A$30,0),MATCH(VLOOKUP(G$5,'Data Lookup'!$A$1:$C$220,3,FALSE),'2011 Data'!$A$6:$CY$6,0)))),IF($B$3="Percentage",100*INDIRECT(CONCATENATE("'2011 Data'!",ADDRESS(MATCH($A14,'2011 Data'!$A$1:$A$30,0),MATCH(VLOOKUP(G$5,'Data Lookup'!$A$1:$C$220,3,FALSE),'2011 Data'!$A$6:$CY$6,0))))/INDIRECT(CONCATENATE("'2011 Data'!",ADDRESS(MATCH($A14,'2011 Data'!$A$1:$A$30,0),MATCH(VLOOKUP($B$5,'Data Lookup'!$A$1:$C$220,3,FALSE),'2011 Data'!$A$6:$CY$6,0)))),RANK(INDIRECT(CONCATENATE("'2011 Data'!",ADDRESS(MATCH($A14,'2011 Data'!$A$1:$A$30,0),MATCH(VLOOKUP(G$5,'Data Lookup'!$A$1:$C$220,3,FALSE),'2011 Data'!$A$6:$CY$6,0)))),INDIRECT(CONCATENATE("'2011 Data'!",ADDRESS(MATCH($A$6,'2011 Data'!$A$1:$A$30,0),MATCH(VLOOKUP(G$5,'Data Lookup'!$A$1:$C$220,3,FALSE),'2011 Data'!$A$6:$CY$6,0)),":",ADDRESS(MATCH($A$26,'2011 Data'!$A$1:$A$30,0),MATCH(VLOOKUP(G$5,'Data Lookup'!$A$1:$C$220,3,FALSE),'2011 Data'!$A$6:$CY$6,0)))))))</f>
        <v>318</v>
      </c>
      <c r="H14" s="3">
        <f ca="1">IF($B$3="Count",INDIRECT(CONCATENATE("'2011 Data'!",ADDRESS(MATCH($A14,'2011 Data'!$A$1:$A$30,0),MATCH(VLOOKUP(H$5,'Data Lookup'!$A$1:$C$220,3,FALSE),'2011 Data'!$A$6:$CY$6,0)))),IF($B$3="Percentage",100*INDIRECT(CONCATENATE("'2011 Data'!",ADDRESS(MATCH($A14,'2011 Data'!$A$1:$A$30,0),MATCH(VLOOKUP(H$5,'Data Lookup'!$A$1:$C$220,3,FALSE),'2011 Data'!$A$6:$CY$6,0))))/INDIRECT(CONCATENATE("'2011 Data'!",ADDRESS(MATCH($A14,'2011 Data'!$A$1:$A$30,0),MATCH(VLOOKUP($B$5,'Data Lookup'!$A$1:$C$220,3,FALSE),'2011 Data'!$A$6:$CY$6,0)))),RANK(INDIRECT(CONCATENATE("'2011 Data'!",ADDRESS(MATCH($A14,'2011 Data'!$A$1:$A$30,0),MATCH(VLOOKUP(H$5,'Data Lookup'!$A$1:$C$220,3,FALSE),'2011 Data'!$A$6:$CY$6,0)))),INDIRECT(CONCATENATE("'2011 Data'!",ADDRESS(MATCH($A$6,'2011 Data'!$A$1:$A$30,0),MATCH(VLOOKUP(H$5,'Data Lookup'!$A$1:$C$220,3,FALSE),'2011 Data'!$A$6:$CY$6,0)),":",ADDRESS(MATCH($A$26,'2011 Data'!$A$1:$A$30,0),MATCH(VLOOKUP(H$5,'Data Lookup'!$A$1:$C$220,3,FALSE),'2011 Data'!$A$6:$CY$6,0)))))))</f>
        <v>1608</v>
      </c>
      <c r="I14" s="3">
        <f ca="1">IF($B$3="Count",INDIRECT(CONCATENATE("'2011 Data'!",ADDRESS(MATCH($A14,'2011 Data'!$A$1:$A$30,0),MATCH(VLOOKUP(I$5,'Data Lookup'!$A$1:$C$220,3,FALSE),'2011 Data'!$A$6:$CY$6,0)))),IF($B$3="Percentage",100*INDIRECT(CONCATENATE("'2011 Data'!",ADDRESS(MATCH($A14,'2011 Data'!$A$1:$A$30,0),MATCH(VLOOKUP(I$5,'Data Lookup'!$A$1:$C$220,3,FALSE),'2011 Data'!$A$6:$CY$6,0))))/INDIRECT(CONCATENATE("'2011 Data'!",ADDRESS(MATCH($A14,'2011 Data'!$A$1:$A$30,0),MATCH(VLOOKUP($B$5,'Data Lookup'!$A$1:$C$220,3,FALSE),'2011 Data'!$A$6:$CY$6,0)))),RANK(INDIRECT(CONCATENATE("'2011 Data'!",ADDRESS(MATCH($A14,'2011 Data'!$A$1:$A$30,0),MATCH(VLOOKUP(I$5,'Data Lookup'!$A$1:$C$220,3,FALSE),'2011 Data'!$A$6:$CY$6,0)))),INDIRECT(CONCATENATE("'2011 Data'!",ADDRESS(MATCH($A$6,'2011 Data'!$A$1:$A$30,0),MATCH(VLOOKUP(I$5,'Data Lookup'!$A$1:$C$220,3,FALSE),'2011 Data'!$A$6:$CY$6,0)),":",ADDRESS(MATCH($A$26,'2011 Data'!$A$1:$A$30,0),MATCH(VLOOKUP(I$5,'Data Lookup'!$A$1:$C$220,3,FALSE),'2011 Data'!$A$6:$CY$6,0)))))))</f>
        <v>346</v>
      </c>
      <c r="J14" s="3">
        <f ca="1">IF($B$3="Count",INDIRECT(CONCATENATE("'2011 Data'!",ADDRESS(MATCH($A14,'2011 Data'!$A$1:$A$30,0),MATCH(VLOOKUP(J$5,'Data Lookup'!$A$1:$C$220,3,FALSE),'2011 Data'!$A$6:$CY$6,0)))),IF($B$3="Percentage",100*INDIRECT(CONCATENATE("'2011 Data'!",ADDRESS(MATCH($A14,'2011 Data'!$A$1:$A$30,0),MATCH(VLOOKUP(J$5,'Data Lookup'!$A$1:$C$220,3,FALSE),'2011 Data'!$A$6:$CY$6,0))))/INDIRECT(CONCATENATE("'2011 Data'!",ADDRESS(MATCH($A14,'2011 Data'!$A$1:$A$30,0),MATCH(VLOOKUP($B$5,'Data Lookup'!$A$1:$C$220,3,FALSE),'2011 Data'!$A$6:$CY$6,0)))),RANK(INDIRECT(CONCATENATE("'2011 Data'!",ADDRESS(MATCH($A14,'2011 Data'!$A$1:$A$30,0),MATCH(VLOOKUP(J$5,'Data Lookup'!$A$1:$C$220,3,FALSE),'2011 Data'!$A$6:$CY$6,0)))),INDIRECT(CONCATENATE("'2011 Data'!",ADDRESS(MATCH($A$6,'2011 Data'!$A$1:$A$30,0),MATCH(VLOOKUP(J$5,'Data Lookup'!$A$1:$C$220,3,FALSE),'2011 Data'!$A$6:$CY$6,0)),":",ADDRESS(MATCH($A$26,'2011 Data'!$A$1:$A$30,0),MATCH(VLOOKUP(J$5,'Data Lookup'!$A$1:$C$220,3,FALSE),'2011 Data'!$A$6:$CY$6,0)))))))</f>
        <v>281</v>
      </c>
      <c r="K14" s="3">
        <f ca="1">IF($B$3="Count",INDIRECT(CONCATENATE("'2011 Data'!",ADDRESS(MATCH($A14,'2011 Data'!$A$1:$A$30,0),MATCH(VLOOKUP(K$5,'Data Lookup'!$A$1:$C$220,3,FALSE),'2011 Data'!$A$6:$CY$6,0)))),IF($B$3="Percentage",100*INDIRECT(CONCATENATE("'2011 Data'!",ADDRESS(MATCH($A14,'2011 Data'!$A$1:$A$30,0),MATCH(VLOOKUP(K$5,'Data Lookup'!$A$1:$C$220,3,FALSE),'2011 Data'!$A$6:$CY$6,0))))/INDIRECT(CONCATENATE("'2011 Data'!",ADDRESS(MATCH($A14,'2011 Data'!$A$1:$A$30,0),MATCH(VLOOKUP($B$5,'Data Lookup'!$A$1:$C$220,3,FALSE),'2011 Data'!$A$6:$CY$6,0)))),RANK(INDIRECT(CONCATENATE("'2011 Data'!",ADDRESS(MATCH($A14,'2011 Data'!$A$1:$A$30,0),MATCH(VLOOKUP(K$5,'Data Lookup'!$A$1:$C$220,3,FALSE),'2011 Data'!$A$6:$CY$6,0)))),INDIRECT(CONCATENATE("'2011 Data'!",ADDRESS(MATCH($A$6,'2011 Data'!$A$1:$A$30,0),MATCH(VLOOKUP(K$5,'Data Lookup'!$A$1:$C$220,3,FALSE),'2011 Data'!$A$6:$CY$6,0)),":",ADDRESS(MATCH($A$26,'2011 Data'!$A$1:$A$30,0),MATCH(VLOOKUP(K$5,'Data Lookup'!$A$1:$C$220,3,FALSE),'2011 Data'!$A$6:$CY$6,0)))))))</f>
        <v>471</v>
      </c>
      <c r="L14" s="3">
        <f ca="1">IF($B$3="Count",INDIRECT(CONCATENATE("'2011 Data'!",ADDRESS(MATCH($A14,'2011 Data'!$A$1:$A$30,0),MATCH(VLOOKUP(L$5,'Data Lookup'!$A$1:$C$220,3,FALSE),'2011 Data'!$A$6:$CY$6,0)))),IF($B$3="Percentage",100*INDIRECT(CONCATENATE("'2011 Data'!",ADDRESS(MATCH($A14,'2011 Data'!$A$1:$A$30,0),MATCH(VLOOKUP(L$5,'Data Lookup'!$A$1:$C$220,3,FALSE),'2011 Data'!$A$6:$CY$6,0))))/INDIRECT(CONCATENATE("'2011 Data'!",ADDRESS(MATCH($A14,'2011 Data'!$A$1:$A$30,0),MATCH(VLOOKUP($B$5,'Data Lookup'!$A$1:$C$220,3,FALSE),'2011 Data'!$A$6:$CY$6,0)))),RANK(INDIRECT(CONCATENATE("'2011 Data'!",ADDRESS(MATCH($A14,'2011 Data'!$A$1:$A$30,0),MATCH(VLOOKUP(L$5,'Data Lookup'!$A$1:$C$220,3,FALSE),'2011 Data'!$A$6:$CY$6,0)))),INDIRECT(CONCATENATE("'2011 Data'!",ADDRESS(MATCH($A$6,'2011 Data'!$A$1:$A$30,0),MATCH(VLOOKUP(L$5,'Data Lookup'!$A$1:$C$220,3,FALSE),'2011 Data'!$A$6:$CY$6,0)),":",ADDRESS(MATCH($A$26,'2011 Data'!$A$1:$A$30,0),MATCH(VLOOKUP(L$5,'Data Lookup'!$A$1:$C$220,3,FALSE),'2011 Data'!$A$6:$CY$6,0)))))))</f>
        <v>510</v>
      </c>
      <c r="M14" s="3">
        <f ca="1">IF($B$3="Count",INDIRECT(CONCATENATE("'2011 Data'!",ADDRESS(MATCH($A14,'2011 Data'!$A$1:$A$30,0),MATCH(VLOOKUP(M$5,'Data Lookup'!$A$1:$C$220,3,FALSE),'2011 Data'!$A$6:$CY$6,0)))),IF($B$3="Percentage",100*INDIRECT(CONCATENATE("'2011 Data'!",ADDRESS(MATCH($A14,'2011 Data'!$A$1:$A$30,0),MATCH(VLOOKUP(M$5,'Data Lookup'!$A$1:$C$220,3,FALSE),'2011 Data'!$A$6:$CY$6,0))))/INDIRECT(CONCATENATE("'2011 Data'!",ADDRESS(MATCH($A14,'2011 Data'!$A$1:$A$30,0),MATCH(VLOOKUP($B$5,'Data Lookup'!$A$1:$C$220,3,FALSE),'2011 Data'!$A$6:$CY$6,0)))),RANK(INDIRECT(CONCATENATE("'2011 Data'!",ADDRESS(MATCH($A14,'2011 Data'!$A$1:$A$30,0),MATCH(VLOOKUP(M$5,'Data Lookup'!$A$1:$C$220,3,FALSE),'2011 Data'!$A$6:$CY$6,0)))),INDIRECT(CONCATENATE("'2011 Data'!",ADDRESS(MATCH($A$6,'2011 Data'!$A$1:$A$30,0),MATCH(VLOOKUP(M$5,'Data Lookup'!$A$1:$C$220,3,FALSE),'2011 Data'!$A$6:$CY$6,0)),":",ADDRESS(MATCH($A$26,'2011 Data'!$A$1:$A$30,0),MATCH(VLOOKUP(M$5,'Data Lookup'!$A$1:$C$220,3,FALSE),'2011 Data'!$A$6:$CY$6,0)))))))</f>
        <v>2</v>
      </c>
      <c r="N14" s="3">
        <f ca="1">IF($B$3="Count",INDIRECT(CONCATENATE("'2011 Data'!",ADDRESS(MATCH($A14,'2011 Data'!$A$1:$A$30,0),MATCH(VLOOKUP(N$5,'Data Lookup'!$A$1:$C$220,3,FALSE),'2011 Data'!$A$6:$CY$6,0)))),IF($B$3="Percentage",100*INDIRECT(CONCATENATE("'2011 Data'!",ADDRESS(MATCH($A14,'2011 Data'!$A$1:$A$30,0),MATCH(VLOOKUP(N$5,'Data Lookup'!$A$1:$C$220,3,FALSE),'2011 Data'!$A$6:$CY$6,0))))/INDIRECT(CONCATENATE("'2011 Data'!",ADDRESS(MATCH($A14,'2011 Data'!$A$1:$A$30,0),MATCH(VLOOKUP($B$5,'Data Lookup'!$A$1:$C$220,3,FALSE),'2011 Data'!$A$6:$CY$6,0)))),RANK(INDIRECT(CONCATENATE("'2011 Data'!",ADDRESS(MATCH($A14,'2011 Data'!$A$1:$A$30,0),MATCH(VLOOKUP(N$5,'Data Lookup'!$A$1:$C$220,3,FALSE),'2011 Data'!$A$6:$CY$6,0)))),INDIRECT(CONCATENATE("'2011 Data'!",ADDRESS(MATCH($A$6,'2011 Data'!$A$1:$A$30,0),MATCH(VLOOKUP(N$5,'Data Lookup'!$A$1:$C$220,3,FALSE),'2011 Data'!$A$6:$CY$6,0)),":",ADDRESS(MATCH($A$26,'2011 Data'!$A$1:$A$30,0),MATCH(VLOOKUP(N$5,'Data Lookup'!$A$1:$C$220,3,FALSE),'2011 Data'!$A$6:$CY$6,0)))))))</f>
        <v>1</v>
      </c>
      <c r="O14" s="3">
        <f ca="1">IF($B$3="Count",INDIRECT(CONCATENATE("'2011 Data'!",ADDRESS(MATCH($A14,'2011 Data'!$A$1:$A$30,0),MATCH(VLOOKUP(O$5,'Data Lookup'!$A$1:$C$220,3,FALSE),'2011 Data'!$A$6:$CY$6,0)))),IF($B$3="Percentage",100*INDIRECT(CONCATENATE("'2011 Data'!",ADDRESS(MATCH($A14,'2011 Data'!$A$1:$A$30,0),MATCH(VLOOKUP(O$5,'Data Lookup'!$A$1:$C$220,3,FALSE),'2011 Data'!$A$6:$CY$6,0))))/INDIRECT(CONCATENATE("'2011 Data'!",ADDRESS(MATCH($A14,'2011 Data'!$A$1:$A$30,0),MATCH(VLOOKUP($B$5,'Data Lookup'!$A$1:$C$220,3,FALSE),'2011 Data'!$A$6:$CY$6,0)))),RANK(INDIRECT(CONCATENATE("'2011 Data'!",ADDRESS(MATCH($A14,'2011 Data'!$A$1:$A$30,0),MATCH(VLOOKUP(O$5,'Data Lookup'!$A$1:$C$220,3,FALSE),'2011 Data'!$A$6:$CY$6,0)))),INDIRECT(CONCATENATE("'2011 Data'!",ADDRESS(MATCH($A$6,'2011 Data'!$A$1:$A$30,0),MATCH(VLOOKUP(O$5,'Data Lookup'!$A$1:$C$220,3,FALSE),'2011 Data'!$A$6:$CY$6,0)),":",ADDRESS(MATCH($A$26,'2011 Data'!$A$1:$A$30,0),MATCH(VLOOKUP(O$5,'Data Lookup'!$A$1:$C$220,3,FALSE),'2011 Data'!$A$6:$CY$6,0)))))))</f>
        <v>1</v>
      </c>
      <c r="P14" s="3">
        <f ca="1">IF($B$3="Count",INDIRECT(CONCATENATE("'2011 Data'!",ADDRESS(MATCH($A14,'2011 Data'!$A$1:$A$30,0),MATCH(VLOOKUP(P$5,'Data Lookup'!$A$1:$C$220,3,FALSE),'2011 Data'!$A$6:$CY$6,0)))),IF($B$3="Percentage",100*INDIRECT(CONCATENATE("'2011 Data'!",ADDRESS(MATCH($A14,'2011 Data'!$A$1:$A$30,0),MATCH(VLOOKUP(P$5,'Data Lookup'!$A$1:$C$220,3,FALSE),'2011 Data'!$A$6:$CY$6,0))))/INDIRECT(CONCATENATE("'2011 Data'!",ADDRESS(MATCH($A14,'2011 Data'!$A$1:$A$30,0),MATCH(VLOOKUP($B$5,'Data Lookup'!$A$1:$C$220,3,FALSE),'2011 Data'!$A$6:$CY$6,0)))),RANK(INDIRECT(CONCATENATE("'2011 Data'!",ADDRESS(MATCH($A14,'2011 Data'!$A$1:$A$30,0),MATCH(VLOOKUP(P$5,'Data Lookup'!$A$1:$C$220,3,FALSE),'2011 Data'!$A$6:$CY$6,0)))),INDIRECT(CONCATENATE("'2011 Data'!",ADDRESS(MATCH($A$6,'2011 Data'!$A$1:$A$30,0),MATCH(VLOOKUP(P$5,'Data Lookup'!$A$1:$C$220,3,FALSE),'2011 Data'!$A$6:$CY$6,0)),":",ADDRESS(MATCH($A$26,'2011 Data'!$A$1:$A$30,0),MATCH(VLOOKUP(P$5,'Data Lookup'!$A$1:$C$220,3,FALSE),'2011 Data'!$A$6:$CY$6,0)))))))</f>
        <v>0</v>
      </c>
      <c r="Q14" s="3">
        <f ca="1">IF($B$3="Count",INDIRECT(CONCATENATE("'2011 Data'!",ADDRESS(MATCH($A14,'2011 Data'!$A$1:$A$30,0),MATCH(VLOOKUP(Q$5,'Data Lookup'!$A$1:$C$220,3,FALSE),'2011 Data'!$A$6:$CY$6,0)))),IF($B$3="Percentage",100*INDIRECT(CONCATENATE("'2011 Data'!",ADDRESS(MATCH($A14,'2011 Data'!$A$1:$A$30,0),MATCH(VLOOKUP(Q$5,'Data Lookup'!$A$1:$C$220,3,FALSE),'2011 Data'!$A$6:$CY$6,0))))/INDIRECT(CONCATENATE("'2011 Data'!",ADDRESS(MATCH($A14,'2011 Data'!$A$1:$A$30,0),MATCH(VLOOKUP($B$5,'Data Lookup'!$A$1:$C$220,3,FALSE),'2011 Data'!$A$6:$CY$6,0)))),RANK(INDIRECT(CONCATENATE("'2011 Data'!",ADDRESS(MATCH($A14,'2011 Data'!$A$1:$A$30,0),MATCH(VLOOKUP(Q$5,'Data Lookup'!$A$1:$C$220,3,FALSE),'2011 Data'!$A$6:$CY$6,0)))),INDIRECT(CONCATENATE("'2011 Data'!",ADDRESS(MATCH($A$6,'2011 Data'!$A$1:$A$30,0),MATCH(VLOOKUP(Q$5,'Data Lookup'!$A$1:$C$220,3,FALSE),'2011 Data'!$A$6:$CY$6,0)),":",ADDRESS(MATCH($A$26,'2011 Data'!$A$1:$A$30,0),MATCH(VLOOKUP(Q$5,'Data Lookup'!$A$1:$C$220,3,FALSE),'2011 Data'!$A$6:$CY$6,0)))))))</f>
        <v>0</v>
      </c>
      <c r="R14" s="3">
        <f ca="1">IF($B$3="Count",INDIRECT(CONCATENATE("'2011 Data'!",ADDRESS(MATCH($A14,'2011 Data'!$A$1:$A$30,0),MATCH(VLOOKUP(R$5,'Data Lookup'!$A$1:$C$220,3,FALSE),'2011 Data'!$A$6:$CY$6,0)))),IF($B$3="Percentage",100*INDIRECT(CONCATENATE("'2011 Data'!",ADDRESS(MATCH($A14,'2011 Data'!$A$1:$A$30,0),MATCH(VLOOKUP(R$5,'Data Lookup'!$A$1:$C$220,3,FALSE),'2011 Data'!$A$6:$CY$6,0))))/INDIRECT(CONCATENATE("'2011 Data'!",ADDRESS(MATCH($A14,'2011 Data'!$A$1:$A$30,0),MATCH(VLOOKUP($B$5,'Data Lookup'!$A$1:$C$220,3,FALSE),'2011 Data'!$A$6:$CY$6,0)))),RANK(INDIRECT(CONCATENATE("'2011 Data'!",ADDRESS(MATCH($A14,'2011 Data'!$A$1:$A$30,0),MATCH(VLOOKUP(R$5,'Data Lookup'!$A$1:$C$220,3,FALSE),'2011 Data'!$A$6:$CY$6,0)))),INDIRECT(CONCATENATE("'2011 Data'!",ADDRESS(MATCH($A$6,'2011 Data'!$A$1:$A$30,0),MATCH(VLOOKUP(R$5,'Data Lookup'!$A$1:$C$220,3,FALSE),'2011 Data'!$A$6:$CY$6,0)),":",ADDRESS(MATCH($A$26,'2011 Data'!$A$1:$A$30,0),MATCH(VLOOKUP(R$5,'Data Lookup'!$A$1:$C$220,3,FALSE),'2011 Data'!$A$6:$CY$6,0)))))))</f>
        <v>75</v>
      </c>
      <c r="S14" s="3">
        <f ca="1">IF($B$3="Count",INDIRECT(CONCATENATE("'2011 Data'!",ADDRESS(MATCH($A14,'2011 Data'!$A$1:$A$30,0),MATCH(VLOOKUP(S$5,'Data Lookup'!$A$1:$C$220,3,FALSE),'2011 Data'!$A$6:$CY$6,0)))),IF($B$3="Percentage",100*INDIRECT(CONCATENATE("'2011 Data'!",ADDRESS(MATCH($A14,'2011 Data'!$A$1:$A$30,0),MATCH(VLOOKUP(S$5,'Data Lookup'!$A$1:$C$220,3,FALSE),'2011 Data'!$A$6:$CY$6,0))))/INDIRECT(CONCATENATE("'2011 Data'!",ADDRESS(MATCH($A14,'2011 Data'!$A$1:$A$30,0),MATCH(VLOOKUP($B$5,'Data Lookup'!$A$1:$C$220,3,FALSE),'2011 Data'!$A$6:$CY$6,0)))),RANK(INDIRECT(CONCATENATE("'2011 Data'!",ADDRESS(MATCH($A14,'2011 Data'!$A$1:$A$30,0),MATCH(VLOOKUP(S$5,'Data Lookup'!$A$1:$C$220,3,FALSE),'2011 Data'!$A$6:$CY$6,0)))),INDIRECT(CONCATENATE("'2011 Data'!",ADDRESS(MATCH($A$6,'2011 Data'!$A$1:$A$30,0),MATCH(VLOOKUP(S$5,'Data Lookup'!$A$1:$C$220,3,FALSE),'2011 Data'!$A$6:$CY$6,0)),":",ADDRESS(MATCH($A$26,'2011 Data'!$A$1:$A$30,0),MATCH(VLOOKUP(S$5,'Data Lookup'!$A$1:$C$220,3,FALSE),'2011 Data'!$A$6:$CY$6,0)))))))</f>
        <v>29</v>
      </c>
      <c r="T14" s="3">
        <f ca="1">IF($B$3="Count",INDIRECT(CONCATENATE("'2011 Data'!",ADDRESS(MATCH($A14,'2011 Data'!$A$1:$A$30,0),MATCH(VLOOKUP(T$5,'Data Lookup'!$A$1:$C$220,3,FALSE),'2011 Data'!$A$6:$CY$6,0)))),IF($B$3="Percentage",100*INDIRECT(CONCATENATE("'2011 Data'!",ADDRESS(MATCH($A14,'2011 Data'!$A$1:$A$30,0),MATCH(VLOOKUP(T$5,'Data Lookup'!$A$1:$C$220,3,FALSE),'2011 Data'!$A$6:$CY$6,0))))/INDIRECT(CONCATENATE("'2011 Data'!",ADDRESS(MATCH($A14,'2011 Data'!$A$1:$A$30,0),MATCH(VLOOKUP($B$5,'Data Lookup'!$A$1:$C$220,3,FALSE),'2011 Data'!$A$6:$CY$6,0)))),RANK(INDIRECT(CONCATENATE("'2011 Data'!",ADDRESS(MATCH($A14,'2011 Data'!$A$1:$A$30,0),MATCH(VLOOKUP(T$5,'Data Lookup'!$A$1:$C$220,3,FALSE),'2011 Data'!$A$6:$CY$6,0)))),INDIRECT(CONCATENATE("'2011 Data'!",ADDRESS(MATCH($A$6,'2011 Data'!$A$1:$A$30,0),MATCH(VLOOKUP(T$5,'Data Lookup'!$A$1:$C$220,3,FALSE),'2011 Data'!$A$6:$CY$6,0)),":",ADDRESS(MATCH($A$26,'2011 Data'!$A$1:$A$30,0),MATCH(VLOOKUP(T$5,'Data Lookup'!$A$1:$C$220,3,FALSE),'2011 Data'!$A$6:$CY$6,0)))))))</f>
        <v>15</v>
      </c>
      <c r="U14" s="3">
        <f ca="1">IF($B$3="Count",INDIRECT(CONCATENATE("'2011 Data'!",ADDRESS(MATCH($A14,'2011 Data'!$A$1:$A$30,0),MATCH(VLOOKUP(U$5,'Data Lookup'!$A$1:$C$220,3,FALSE),'2011 Data'!$A$6:$CY$6,0)))),IF($B$3="Percentage",100*INDIRECT(CONCATENATE("'2011 Data'!",ADDRESS(MATCH($A14,'2011 Data'!$A$1:$A$30,0),MATCH(VLOOKUP(U$5,'Data Lookup'!$A$1:$C$220,3,FALSE),'2011 Data'!$A$6:$CY$6,0))))/INDIRECT(CONCATENATE("'2011 Data'!",ADDRESS(MATCH($A14,'2011 Data'!$A$1:$A$30,0),MATCH(VLOOKUP($B$5,'Data Lookup'!$A$1:$C$220,3,FALSE),'2011 Data'!$A$6:$CY$6,0)))),RANK(INDIRECT(CONCATENATE("'2011 Data'!",ADDRESS(MATCH($A14,'2011 Data'!$A$1:$A$30,0),MATCH(VLOOKUP(U$5,'Data Lookup'!$A$1:$C$220,3,FALSE),'2011 Data'!$A$6:$CY$6,0)))),INDIRECT(CONCATENATE("'2011 Data'!",ADDRESS(MATCH($A$6,'2011 Data'!$A$1:$A$30,0),MATCH(VLOOKUP(U$5,'Data Lookup'!$A$1:$C$220,3,FALSE),'2011 Data'!$A$6:$CY$6,0)),":",ADDRESS(MATCH($A$26,'2011 Data'!$A$1:$A$30,0),MATCH(VLOOKUP(U$5,'Data Lookup'!$A$1:$C$220,3,FALSE),'2011 Data'!$A$6:$CY$6,0)))))))</f>
        <v>18</v>
      </c>
      <c r="V14" s="3">
        <f ca="1">IF($B$3="Count",INDIRECT(CONCATENATE("'2011 Data'!",ADDRESS(MATCH($A14,'2011 Data'!$A$1:$A$30,0),MATCH(VLOOKUP(V$5,'Data Lookup'!$A$1:$C$220,3,FALSE),'2011 Data'!$A$6:$CY$6,0)))),IF($B$3="Percentage",100*INDIRECT(CONCATENATE("'2011 Data'!",ADDRESS(MATCH($A14,'2011 Data'!$A$1:$A$30,0),MATCH(VLOOKUP(V$5,'Data Lookup'!$A$1:$C$220,3,FALSE),'2011 Data'!$A$6:$CY$6,0))))/INDIRECT(CONCATENATE("'2011 Data'!",ADDRESS(MATCH($A14,'2011 Data'!$A$1:$A$30,0),MATCH(VLOOKUP($B$5,'Data Lookup'!$A$1:$C$220,3,FALSE),'2011 Data'!$A$6:$CY$6,0)))),RANK(INDIRECT(CONCATENATE("'2011 Data'!",ADDRESS(MATCH($A14,'2011 Data'!$A$1:$A$30,0),MATCH(VLOOKUP(V$5,'Data Lookup'!$A$1:$C$220,3,FALSE),'2011 Data'!$A$6:$CY$6,0)))),INDIRECT(CONCATENATE("'2011 Data'!",ADDRESS(MATCH($A$6,'2011 Data'!$A$1:$A$30,0),MATCH(VLOOKUP(V$5,'Data Lookup'!$A$1:$C$220,3,FALSE),'2011 Data'!$A$6:$CY$6,0)),":",ADDRESS(MATCH($A$26,'2011 Data'!$A$1:$A$30,0),MATCH(VLOOKUP(V$5,'Data Lookup'!$A$1:$C$220,3,FALSE),'2011 Data'!$A$6:$CY$6,0)))))))</f>
        <v>13</v>
      </c>
      <c r="W14" s="3">
        <f ca="1">IF($B$3="Count",INDIRECT(CONCATENATE("'2011 Data'!",ADDRESS(MATCH($A14,'2011 Data'!$A$1:$A$30,0),MATCH(VLOOKUP(W$5,'Data Lookup'!$A$1:$C$220,3,FALSE),'2011 Data'!$A$6:$CY$6,0)))),IF($B$3="Percentage",100*INDIRECT(CONCATENATE("'2011 Data'!",ADDRESS(MATCH($A14,'2011 Data'!$A$1:$A$30,0),MATCH(VLOOKUP(W$5,'Data Lookup'!$A$1:$C$220,3,FALSE),'2011 Data'!$A$6:$CY$6,0))))/INDIRECT(CONCATENATE("'2011 Data'!",ADDRESS(MATCH($A14,'2011 Data'!$A$1:$A$30,0),MATCH(VLOOKUP($B$5,'Data Lookup'!$A$1:$C$220,3,FALSE),'2011 Data'!$A$6:$CY$6,0)))),RANK(INDIRECT(CONCATENATE("'2011 Data'!",ADDRESS(MATCH($A14,'2011 Data'!$A$1:$A$30,0),MATCH(VLOOKUP(W$5,'Data Lookup'!$A$1:$C$220,3,FALSE),'2011 Data'!$A$6:$CY$6,0)))),INDIRECT(CONCATENATE("'2011 Data'!",ADDRESS(MATCH($A$6,'2011 Data'!$A$1:$A$30,0),MATCH(VLOOKUP(W$5,'Data Lookup'!$A$1:$C$220,3,FALSE),'2011 Data'!$A$6:$CY$6,0)),":",ADDRESS(MATCH($A$26,'2011 Data'!$A$1:$A$30,0),MATCH(VLOOKUP(W$5,'Data Lookup'!$A$1:$C$220,3,FALSE),'2011 Data'!$A$6:$CY$6,0)))))))</f>
        <v>337</v>
      </c>
      <c r="X14" s="3">
        <f ca="1">IF($B$3="Count",INDIRECT(CONCATENATE("'2011 Data'!",ADDRESS(MATCH($A14,'2011 Data'!$A$1:$A$30,0),MATCH(VLOOKUP(X$5,'Data Lookup'!$A$1:$C$220,3,FALSE),'2011 Data'!$A$6:$CY$6,0)))),IF($B$3="Percentage",100*INDIRECT(CONCATENATE("'2011 Data'!",ADDRESS(MATCH($A14,'2011 Data'!$A$1:$A$30,0),MATCH(VLOOKUP(X$5,'Data Lookup'!$A$1:$C$220,3,FALSE),'2011 Data'!$A$6:$CY$6,0))))/INDIRECT(CONCATENATE("'2011 Data'!",ADDRESS(MATCH($A14,'2011 Data'!$A$1:$A$30,0),MATCH(VLOOKUP($B$5,'Data Lookup'!$A$1:$C$220,3,FALSE),'2011 Data'!$A$6:$CY$6,0)))),RANK(INDIRECT(CONCATENATE("'2011 Data'!",ADDRESS(MATCH($A14,'2011 Data'!$A$1:$A$30,0),MATCH(VLOOKUP(X$5,'Data Lookup'!$A$1:$C$220,3,FALSE),'2011 Data'!$A$6:$CY$6,0)))),INDIRECT(CONCATENATE("'2011 Data'!",ADDRESS(MATCH($A$6,'2011 Data'!$A$1:$A$30,0),MATCH(VLOOKUP(X$5,'Data Lookup'!$A$1:$C$220,3,FALSE),'2011 Data'!$A$6:$CY$6,0)),":",ADDRESS(MATCH($A$26,'2011 Data'!$A$1:$A$30,0),MATCH(VLOOKUP(X$5,'Data Lookup'!$A$1:$C$220,3,FALSE),'2011 Data'!$A$6:$CY$6,0)))))))</f>
        <v>75</v>
      </c>
      <c r="Y14" s="3">
        <f ca="1">IF($B$3="Count",INDIRECT(CONCATENATE("'2011 Data'!",ADDRESS(MATCH($A14,'2011 Data'!$A$1:$A$30,0),MATCH(VLOOKUP(Y$5,'Data Lookup'!$A$1:$C$220,3,FALSE),'2011 Data'!$A$6:$CY$6,0)))),IF($B$3="Percentage",100*INDIRECT(CONCATENATE("'2011 Data'!",ADDRESS(MATCH($A14,'2011 Data'!$A$1:$A$30,0),MATCH(VLOOKUP(Y$5,'Data Lookup'!$A$1:$C$220,3,FALSE),'2011 Data'!$A$6:$CY$6,0))))/INDIRECT(CONCATENATE("'2011 Data'!",ADDRESS(MATCH($A14,'2011 Data'!$A$1:$A$30,0),MATCH(VLOOKUP($B$5,'Data Lookup'!$A$1:$C$220,3,FALSE),'2011 Data'!$A$6:$CY$6,0)))),RANK(INDIRECT(CONCATENATE("'2011 Data'!",ADDRESS(MATCH($A14,'2011 Data'!$A$1:$A$30,0),MATCH(VLOOKUP(Y$5,'Data Lookup'!$A$1:$C$220,3,FALSE),'2011 Data'!$A$6:$CY$6,0)))),INDIRECT(CONCATENATE("'2011 Data'!",ADDRESS(MATCH($A$6,'2011 Data'!$A$1:$A$30,0),MATCH(VLOOKUP(Y$5,'Data Lookup'!$A$1:$C$220,3,FALSE),'2011 Data'!$A$6:$CY$6,0)),":",ADDRESS(MATCH($A$26,'2011 Data'!$A$1:$A$30,0),MATCH(VLOOKUP(Y$5,'Data Lookup'!$A$1:$C$220,3,FALSE),'2011 Data'!$A$6:$CY$6,0)))))))</f>
        <v>80</v>
      </c>
      <c r="Z14" s="3">
        <f ca="1">IF($B$3="Count",INDIRECT(CONCATENATE("'2011 Data'!",ADDRESS(MATCH($A14,'2011 Data'!$A$1:$A$30,0),MATCH(VLOOKUP(Z$5,'Data Lookup'!$A$1:$C$220,3,FALSE),'2011 Data'!$A$6:$CY$6,0)))),IF($B$3="Percentage",100*INDIRECT(CONCATENATE("'2011 Data'!",ADDRESS(MATCH($A14,'2011 Data'!$A$1:$A$30,0),MATCH(VLOOKUP(Z$5,'Data Lookup'!$A$1:$C$220,3,FALSE),'2011 Data'!$A$6:$CY$6,0))))/INDIRECT(CONCATENATE("'2011 Data'!",ADDRESS(MATCH($A14,'2011 Data'!$A$1:$A$30,0),MATCH(VLOOKUP($B$5,'Data Lookup'!$A$1:$C$220,3,FALSE),'2011 Data'!$A$6:$CY$6,0)))),RANK(INDIRECT(CONCATENATE("'2011 Data'!",ADDRESS(MATCH($A14,'2011 Data'!$A$1:$A$30,0),MATCH(VLOOKUP(Z$5,'Data Lookup'!$A$1:$C$220,3,FALSE),'2011 Data'!$A$6:$CY$6,0)))),INDIRECT(CONCATENATE("'2011 Data'!",ADDRESS(MATCH($A$6,'2011 Data'!$A$1:$A$30,0),MATCH(VLOOKUP(Z$5,'Data Lookup'!$A$1:$C$220,3,FALSE),'2011 Data'!$A$6:$CY$6,0)),":",ADDRESS(MATCH($A$26,'2011 Data'!$A$1:$A$30,0),MATCH(VLOOKUP(Z$5,'Data Lookup'!$A$1:$C$220,3,FALSE),'2011 Data'!$A$6:$CY$6,0)))))))</f>
        <v>182</v>
      </c>
      <c r="AA14" s="3">
        <f ca="1">IF($B$3="Count",INDIRECT(CONCATENATE("'2011 Data'!",ADDRESS(MATCH($A14,'2011 Data'!$A$1:$A$30,0),MATCH(VLOOKUP(AA$5,'Data Lookup'!$A$1:$C$220,3,FALSE),'2011 Data'!$A$6:$CY$6,0)))),IF($B$3="Percentage",100*INDIRECT(CONCATENATE("'2011 Data'!",ADDRESS(MATCH($A14,'2011 Data'!$A$1:$A$30,0),MATCH(VLOOKUP(AA$5,'Data Lookup'!$A$1:$C$220,3,FALSE),'2011 Data'!$A$6:$CY$6,0))))/INDIRECT(CONCATENATE("'2011 Data'!",ADDRESS(MATCH($A14,'2011 Data'!$A$1:$A$30,0),MATCH(VLOOKUP($B$5,'Data Lookup'!$A$1:$C$220,3,FALSE),'2011 Data'!$A$6:$CY$6,0)))),RANK(INDIRECT(CONCATENATE("'2011 Data'!",ADDRESS(MATCH($A14,'2011 Data'!$A$1:$A$30,0),MATCH(VLOOKUP(AA$5,'Data Lookup'!$A$1:$C$220,3,FALSE),'2011 Data'!$A$6:$CY$6,0)))),INDIRECT(CONCATENATE("'2011 Data'!",ADDRESS(MATCH($A$6,'2011 Data'!$A$1:$A$30,0),MATCH(VLOOKUP(AA$5,'Data Lookup'!$A$1:$C$220,3,FALSE),'2011 Data'!$A$6:$CY$6,0)),":",ADDRESS(MATCH($A$26,'2011 Data'!$A$1:$A$30,0),MATCH(VLOOKUP(AA$5,'Data Lookup'!$A$1:$C$220,3,FALSE),'2011 Data'!$A$6:$CY$6,0)))))))</f>
        <v>808</v>
      </c>
      <c r="AB14" s="3">
        <f ca="1">IF($B$3="Count",INDIRECT(CONCATENATE("'2011 Data'!",ADDRESS(MATCH($A14,'2011 Data'!$A$1:$A$30,0),MATCH(VLOOKUP(AB$5,'Data Lookup'!$A$1:$C$220,3,FALSE),'2011 Data'!$A$6:$CY$6,0)))),IF($B$3="Percentage",100*INDIRECT(CONCATENATE("'2011 Data'!",ADDRESS(MATCH($A14,'2011 Data'!$A$1:$A$30,0),MATCH(VLOOKUP(AB$5,'Data Lookup'!$A$1:$C$220,3,FALSE),'2011 Data'!$A$6:$CY$6,0))))/INDIRECT(CONCATENATE("'2011 Data'!",ADDRESS(MATCH($A14,'2011 Data'!$A$1:$A$30,0),MATCH(VLOOKUP($B$5,'Data Lookup'!$A$1:$C$220,3,FALSE),'2011 Data'!$A$6:$CY$6,0)))),RANK(INDIRECT(CONCATENATE("'2011 Data'!",ADDRESS(MATCH($A14,'2011 Data'!$A$1:$A$30,0),MATCH(VLOOKUP(AB$5,'Data Lookup'!$A$1:$C$220,3,FALSE),'2011 Data'!$A$6:$CY$6,0)))),INDIRECT(CONCATENATE("'2011 Data'!",ADDRESS(MATCH($A$6,'2011 Data'!$A$1:$A$30,0),MATCH(VLOOKUP(AB$5,'Data Lookup'!$A$1:$C$220,3,FALSE),'2011 Data'!$A$6:$CY$6,0)),":",ADDRESS(MATCH($A$26,'2011 Data'!$A$1:$A$30,0),MATCH(VLOOKUP(AB$5,'Data Lookup'!$A$1:$C$220,3,FALSE),'2011 Data'!$A$6:$CY$6,0)))))))</f>
        <v>168</v>
      </c>
      <c r="AC14" s="3">
        <f ca="1">IF($B$3="Count",INDIRECT(CONCATENATE("'2011 Data'!",ADDRESS(MATCH($A14,'2011 Data'!$A$1:$A$30,0),MATCH(VLOOKUP(AC$5,'Data Lookup'!$A$1:$C$220,3,FALSE),'2011 Data'!$A$6:$CY$6,0)))),IF($B$3="Percentage",100*INDIRECT(CONCATENATE("'2011 Data'!",ADDRESS(MATCH($A14,'2011 Data'!$A$1:$A$30,0),MATCH(VLOOKUP(AC$5,'Data Lookup'!$A$1:$C$220,3,FALSE),'2011 Data'!$A$6:$CY$6,0))))/INDIRECT(CONCATENATE("'2011 Data'!",ADDRESS(MATCH($A14,'2011 Data'!$A$1:$A$30,0),MATCH(VLOOKUP($B$5,'Data Lookup'!$A$1:$C$220,3,FALSE),'2011 Data'!$A$6:$CY$6,0)))),RANK(INDIRECT(CONCATENATE("'2011 Data'!",ADDRESS(MATCH($A14,'2011 Data'!$A$1:$A$30,0),MATCH(VLOOKUP(AC$5,'Data Lookup'!$A$1:$C$220,3,FALSE),'2011 Data'!$A$6:$CY$6,0)))),INDIRECT(CONCATENATE("'2011 Data'!",ADDRESS(MATCH($A$6,'2011 Data'!$A$1:$A$30,0),MATCH(VLOOKUP(AC$5,'Data Lookup'!$A$1:$C$220,3,FALSE),'2011 Data'!$A$6:$CY$6,0)),":",ADDRESS(MATCH($A$26,'2011 Data'!$A$1:$A$30,0),MATCH(VLOOKUP(AC$5,'Data Lookup'!$A$1:$C$220,3,FALSE),'2011 Data'!$A$6:$CY$6,0)))))))</f>
        <v>192</v>
      </c>
      <c r="AD14" s="3">
        <f ca="1">IF($B$3="Count",INDIRECT(CONCATENATE("'2011 Data'!",ADDRESS(MATCH($A14,'2011 Data'!$A$1:$A$30,0),MATCH(VLOOKUP(AD$5,'Data Lookup'!$A$1:$C$220,3,FALSE),'2011 Data'!$A$6:$CY$6,0)))),IF($B$3="Percentage",100*INDIRECT(CONCATENATE("'2011 Data'!",ADDRESS(MATCH($A14,'2011 Data'!$A$1:$A$30,0),MATCH(VLOOKUP(AD$5,'Data Lookup'!$A$1:$C$220,3,FALSE),'2011 Data'!$A$6:$CY$6,0))))/INDIRECT(CONCATENATE("'2011 Data'!",ADDRESS(MATCH($A14,'2011 Data'!$A$1:$A$30,0),MATCH(VLOOKUP($B$5,'Data Lookup'!$A$1:$C$220,3,FALSE),'2011 Data'!$A$6:$CY$6,0)))),RANK(INDIRECT(CONCATENATE("'2011 Data'!",ADDRESS(MATCH($A14,'2011 Data'!$A$1:$A$30,0),MATCH(VLOOKUP(AD$5,'Data Lookup'!$A$1:$C$220,3,FALSE),'2011 Data'!$A$6:$CY$6,0)))),INDIRECT(CONCATENATE("'2011 Data'!",ADDRESS(MATCH($A$6,'2011 Data'!$A$1:$A$30,0),MATCH(VLOOKUP(AD$5,'Data Lookup'!$A$1:$C$220,3,FALSE),'2011 Data'!$A$6:$CY$6,0)),":",ADDRESS(MATCH($A$26,'2011 Data'!$A$1:$A$30,0),MATCH(VLOOKUP(AD$5,'Data Lookup'!$A$1:$C$220,3,FALSE),'2011 Data'!$A$6:$CY$6,0)))))))</f>
        <v>26</v>
      </c>
      <c r="AE14" s="3">
        <f ca="1">IF($B$3="Count",INDIRECT(CONCATENATE("'2011 Data'!",ADDRESS(MATCH($A14,'2011 Data'!$A$1:$A$30,0),MATCH(VLOOKUP(AE$5,'Data Lookup'!$A$1:$C$220,3,FALSE),'2011 Data'!$A$6:$CY$6,0)))),IF($B$3="Percentage",100*INDIRECT(CONCATENATE("'2011 Data'!",ADDRESS(MATCH($A14,'2011 Data'!$A$1:$A$30,0),MATCH(VLOOKUP(AE$5,'Data Lookup'!$A$1:$C$220,3,FALSE),'2011 Data'!$A$6:$CY$6,0))))/INDIRECT(CONCATENATE("'2011 Data'!",ADDRESS(MATCH($A14,'2011 Data'!$A$1:$A$30,0),MATCH(VLOOKUP($B$5,'Data Lookup'!$A$1:$C$220,3,FALSE),'2011 Data'!$A$6:$CY$6,0)))),RANK(INDIRECT(CONCATENATE("'2011 Data'!",ADDRESS(MATCH($A14,'2011 Data'!$A$1:$A$30,0),MATCH(VLOOKUP(AE$5,'Data Lookup'!$A$1:$C$220,3,FALSE),'2011 Data'!$A$6:$CY$6,0)))),INDIRECT(CONCATENATE("'2011 Data'!",ADDRESS(MATCH($A$6,'2011 Data'!$A$1:$A$30,0),MATCH(VLOOKUP(AE$5,'Data Lookup'!$A$1:$C$220,3,FALSE),'2011 Data'!$A$6:$CY$6,0)),":",ADDRESS(MATCH($A$26,'2011 Data'!$A$1:$A$30,0),MATCH(VLOOKUP(AE$5,'Data Lookup'!$A$1:$C$220,3,FALSE),'2011 Data'!$A$6:$CY$6,0)))))))</f>
        <v>20</v>
      </c>
      <c r="AF14" s="3">
        <f ca="1">IF($B$3="Count",INDIRECT(CONCATENATE("'2011 Data'!",ADDRESS(MATCH($A14,'2011 Data'!$A$1:$A$30,0),MATCH(VLOOKUP(AF$5,'Data Lookup'!$A$1:$C$220,3,FALSE),'2011 Data'!$A$6:$CY$6,0)))),IF($B$3="Percentage",100*INDIRECT(CONCATENATE("'2011 Data'!",ADDRESS(MATCH($A14,'2011 Data'!$A$1:$A$30,0),MATCH(VLOOKUP(AF$5,'Data Lookup'!$A$1:$C$220,3,FALSE),'2011 Data'!$A$6:$CY$6,0))))/INDIRECT(CONCATENATE("'2011 Data'!",ADDRESS(MATCH($A14,'2011 Data'!$A$1:$A$30,0),MATCH(VLOOKUP($B$5,'Data Lookup'!$A$1:$C$220,3,FALSE),'2011 Data'!$A$6:$CY$6,0)))),RANK(INDIRECT(CONCATENATE("'2011 Data'!",ADDRESS(MATCH($A14,'2011 Data'!$A$1:$A$30,0),MATCH(VLOOKUP(AF$5,'Data Lookup'!$A$1:$C$220,3,FALSE),'2011 Data'!$A$6:$CY$6,0)))),INDIRECT(CONCATENATE("'2011 Data'!",ADDRESS(MATCH($A$6,'2011 Data'!$A$1:$A$30,0),MATCH(VLOOKUP(AF$5,'Data Lookup'!$A$1:$C$220,3,FALSE),'2011 Data'!$A$6:$CY$6,0)),":",ADDRESS(MATCH($A$26,'2011 Data'!$A$1:$A$30,0),MATCH(VLOOKUP(AF$5,'Data Lookup'!$A$1:$C$220,3,FALSE),'2011 Data'!$A$6:$CY$6,0)))))))</f>
        <v>402</v>
      </c>
    </row>
    <row r="15" spans="1:32" x14ac:dyDescent="0.35">
      <c r="A15" s="3" t="s">
        <v>10</v>
      </c>
      <c r="B15" s="3">
        <f ca="1">IF($B$3="Count",INDIRECT(CONCATENATE("'2011 Data'!",ADDRESS(MATCH($A15,'2011 Data'!$A$1:$A$30,0),MATCH(VLOOKUP(B$5,'Data Lookup'!$A$1:$C$220,3,FALSE),'2011 Data'!$A$6:$CY$6,0)))),IF($B$3="Percentage",100*INDIRECT(CONCATENATE("'2011 Data'!",ADDRESS(MATCH($A15,'2011 Data'!$A$1:$A$30,0),MATCH(VLOOKUP(B$5,'Data Lookup'!$A$1:$C$220,3,FALSE),'2011 Data'!$A$6:$CY$6,0))))/INDIRECT(CONCATENATE("'2011 Data'!",ADDRESS(MATCH($A15,'2011 Data'!$A$1:$A$30,0),MATCH(VLOOKUP($B$5,'Data Lookup'!$A$1:$C$220,3,FALSE),'2011 Data'!$A$6:$CY$6,0)))),RANK(INDIRECT(CONCATENATE("'2011 Data'!",ADDRESS(MATCH($A15,'2011 Data'!$A$1:$A$30,0),MATCH(VLOOKUP(B$5,'Data Lookup'!$A$1:$C$220,3,FALSE),'2011 Data'!$A$6:$CY$6,0)))),INDIRECT(CONCATENATE("'2011 Data'!",ADDRESS(MATCH($A$6,'2011 Data'!$A$1:$A$30,0),MATCH(VLOOKUP(B$5,'Data Lookup'!$A$1:$C$220,3,FALSE),'2011 Data'!$A$6:$CY$6,0)),":",ADDRESS(MATCH($A$26,'2011 Data'!$A$1:$A$30,0),MATCH(VLOOKUP(B$5,'Data Lookup'!$A$1:$C$220,3,FALSE),'2011 Data'!$A$6:$CY$6,0)))))))</f>
        <v>7658</v>
      </c>
      <c r="C15" s="3">
        <f ca="1">IF($B$3="Count",INDIRECT(CONCATENATE("'2011 Data'!",ADDRESS(MATCH($A15,'2011 Data'!$A$1:$A$30,0),MATCH(VLOOKUP(C$5,'Data Lookup'!$A$1:$C$220,3,FALSE),'2011 Data'!$A$6:$CY$6,0)))),IF($B$3="Percentage",100*INDIRECT(CONCATENATE("'2011 Data'!",ADDRESS(MATCH($A15,'2011 Data'!$A$1:$A$30,0),MATCH(VLOOKUP(C$5,'Data Lookup'!$A$1:$C$220,3,FALSE),'2011 Data'!$A$6:$CY$6,0))))/INDIRECT(CONCATENATE("'2011 Data'!",ADDRESS(MATCH($A15,'2011 Data'!$A$1:$A$30,0),MATCH(VLOOKUP($B$5,'Data Lookup'!$A$1:$C$220,3,FALSE),'2011 Data'!$A$6:$CY$6,0)))),RANK(INDIRECT(CONCATENATE("'2011 Data'!",ADDRESS(MATCH($A15,'2011 Data'!$A$1:$A$30,0),MATCH(VLOOKUP(C$5,'Data Lookup'!$A$1:$C$220,3,FALSE),'2011 Data'!$A$6:$CY$6,0)))),INDIRECT(CONCATENATE("'2011 Data'!",ADDRESS(MATCH($A$6,'2011 Data'!$A$1:$A$30,0),MATCH(VLOOKUP(C$5,'Data Lookup'!$A$1:$C$220,3,FALSE),'2011 Data'!$A$6:$CY$6,0)),":",ADDRESS(MATCH($A$26,'2011 Data'!$A$1:$A$30,0),MATCH(VLOOKUP(C$5,'Data Lookup'!$A$1:$C$220,3,FALSE),'2011 Data'!$A$6:$CY$6,0)))))))</f>
        <v>3042</v>
      </c>
      <c r="D15" s="3">
        <f ca="1">IF($B$3="Count",INDIRECT(CONCATENATE("'2011 Data'!",ADDRESS(MATCH($A15,'2011 Data'!$A$1:$A$30,0),MATCH(VLOOKUP(D$5,'Data Lookup'!$A$1:$C$220,3,FALSE),'2011 Data'!$A$6:$CY$6,0)))),IF($B$3="Percentage",100*INDIRECT(CONCATENATE("'2011 Data'!",ADDRESS(MATCH($A15,'2011 Data'!$A$1:$A$30,0),MATCH(VLOOKUP(D$5,'Data Lookup'!$A$1:$C$220,3,FALSE),'2011 Data'!$A$6:$CY$6,0))))/INDIRECT(CONCATENATE("'2011 Data'!",ADDRESS(MATCH($A15,'2011 Data'!$A$1:$A$30,0),MATCH(VLOOKUP($B$5,'Data Lookup'!$A$1:$C$220,3,FALSE),'2011 Data'!$A$6:$CY$6,0)))),RANK(INDIRECT(CONCATENATE("'2011 Data'!",ADDRESS(MATCH($A15,'2011 Data'!$A$1:$A$30,0),MATCH(VLOOKUP(D$5,'Data Lookup'!$A$1:$C$220,3,FALSE),'2011 Data'!$A$6:$CY$6,0)))),INDIRECT(CONCATENATE("'2011 Data'!",ADDRESS(MATCH($A$6,'2011 Data'!$A$1:$A$30,0),MATCH(VLOOKUP(D$5,'Data Lookup'!$A$1:$C$220,3,FALSE),'2011 Data'!$A$6:$CY$6,0)),":",ADDRESS(MATCH($A$26,'2011 Data'!$A$1:$A$30,0),MATCH(VLOOKUP(D$5,'Data Lookup'!$A$1:$C$220,3,FALSE),'2011 Data'!$A$6:$CY$6,0)))))))</f>
        <v>592</v>
      </c>
      <c r="E15" s="3">
        <f ca="1">IF($B$3="Count",INDIRECT(CONCATENATE("'2011 Data'!",ADDRESS(MATCH($A15,'2011 Data'!$A$1:$A$30,0),MATCH(VLOOKUP(E$5,'Data Lookup'!$A$1:$C$220,3,FALSE),'2011 Data'!$A$6:$CY$6,0)))),IF($B$3="Percentage",100*INDIRECT(CONCATENATE("'2011 Data'!",ADDRESS(MATCH($A15,'2011 Data'!$A$1:$A$30,0),MATCH(VLOOKUP(E$5,'Data Lookup'!$A$1:$C$220,3,FALSE),'2011 Data'!$A$6:$CY$6,0))))/INDIRECT(CONCATENATE("'2011 Data'!",ADDRESS(MATCH($A15,'2011 Data'!$A$1:$A$30,0),MATCH(VLOOKUP($B$5,'Data Lookup'!$A$1:$C$220,3,FALSE),'2011 Data'!$A$6:$CY$6,0)))),RANK(INDIRECT(CONCATENATE("'2011 Data'!",ADDRESS(MATCH($A15,'2011 Data'!$A$1:$A$30,0),MATCH(VLOOKUP(E$5,'Data Lookup'!$A$1:$C$220,3,FALSE),'2011 Data'!$A$6:$CY$6,0)))),INDIRECT(CONCATENATE("'2011 Data'!",ADDRESS(MATCH($A$6,'2011 Data'!$A$1:$A$30,0),MATCH(VLOOKUP(E$5,'Data Lookup'!$A$1:$C$220,3,FALSE),'2011 Data'!$A$6:$CY$6,0)),":",ADDRESS(MATCH($A$26,'2011 Data'!$A$1:$A$30,0),MATCH(VLOOKUP(E$5,'Data Lookup'!$A$1:$C$220,3,FALSE),'2011 Data'!$A$6:$CY$6,0)))))))</f>
        <v>2450</v>
      </c>
      <c r="F15" s="3">
        <f ca="1">IF($B$3="Count",INDIRECT(CONCATENATE("'2011 Data'!",ADDRESS(MATCH($A15,'2011 Data'!$A$1:$A$30,0),MATCH(VLOOKUP(F$5,'Data Lookup'!$A$1:$C$220,3,FALSE),'2011 Data'!$A$6:$CY$6,0)))),IF($B$3="Percentage",100*INDIRECT(CONCATENATE("'2011 Data'!",ADDRESS(MATCH($A15,'2011 Data'!$A$1:$A$30,0),MATCH(VLOOKUP(F$5,'Data Lookup'!$A$1:$C$220,3,FALSE),'2011 Data'!$A$6:$CY$6,0))))/INDIRECT(CONCATENATE("'2011 Data'!",ADDRESS(MATCH($A15,'2011 Data'!$A$1:$A$30,0),MATCH(VLOOKUP($B$5,'Data Lookup'!$A$1:$C$220,3,FALSE),'2011 Data'!$A$6:$CY$6,0)))),RANK(INDIRECT(CONCATENATE("'2011 Data'!",ADDRESS(MATCH($A15,'2011 Data'!$A$1:$A$30,0),MATCH(VLOOKUP(F$5,'Data Lookup'!$A$1:$C$220,3,FALSE),'2011 Data'!$A$6:$CY$6,0)))),INDIRECT(CONCATENATE("'2011 Data'!",ADDRESS(MATCH($A$6,'2011 Data'!$A$1:$A$30,0),MATCH(VLOOKUP(F$5,'Data Lookup'!$A$1:$C$220,3,FALSE),'2011 Data'!$A$6:$CY$6,0)),":",ADDRESS(MATCH($A$26,'2011 Data'!$A$1:$A$30,0),MATCH(VLOOKUP(F$5,'Data Lookup'!$A$1:$C$220,3,FALSE),'2011 Data'!$A$6:$CY$6,0)))))))</f>
        <v>3336</v>
      </c>
      <c r="G15" s="3">
        <f ca="1">IF($B$3="Count",INDIRECT(CONCATENATE("'2011 Data'!",ADDRESS(MATCH($A15,'2011 Data'!$A$1:$A$30,0),MATCH(VLOOKUP(G$5,'Data Lookup'!$A$1:$C$220,3,FALSE),'2011 Data'!$A$6:$CY$6,0)))),IF($B$3="Percentage",100*INDIRECT(CONCATENATE("'2011 Data'!",ADDRESS(MATCH($A15,'2011 Data'!$A$1:$A$30,0),MATCH(VLOOKUP(G$5,'Data Lookup'!$A$1:$C$220,3,FALSE),'2011 Data'!$A$6:$CY$6,0))))/INDIRECT(CONCATENATE("'2011 Data'!",ADDRESS(MATCH($A15,'2011 Data'!$A$1:$A$30,0),MATCH(VLOOKUP($B$5,'Data Lookup'!$A$1:$C$220,3,FALSE),'2011 Data'!$A$6:$CY$6,0)))),RANK(INDIRECT(CONCATENATE("'2011 Data'!",ADDRESS(MATCH($A15,'2011 Data'!$A$1:$A$30,0),MATCH(VLOOKUP(G$5,'Data Lookup'!$A$1:$C$220,3,FALSE),'2011 Data'!$A$6:$CY$6,0)))),INDIRECT(CONCATENATE("'2011 Data'!",ADDRESS(MATCH($A$6,'2011 Data'!$A$1:$A$30,0),MATCH(VLOOKUP(G$5,'Data Lookup'!$A$1:$C$220,3,FALSE),'2011 Data'!$A$6:$CY$6,0)),":",ADDRESS(MATCH($A$26,'2011 Data'!$A$1:$A$30,0),MATCH(VLOOKUP(G$5,'Data Lookup'!$A$1:$C$220,3,FALSE),'2011 Data'!$A$6:$CY$6,0)))))))</f>
        <v>119</v>
      </c>
      <c r="H15" s="3">
        <f ca="1">IF($B$3="Count",INDIRECT(CONCATENATE("'2011 Data'!",ADDRESS(MATCH($A15,'2011 Data'!$A$1:$A$30,0),MATCH(VLOOKUP(H$5,'Data Lookup'!$A$1:$C$220,3,FALSE),'2011 Data'!$A$6:$CY$6,0)))),IF($B$3="Percentage",100*INDIRECT(CONCATENATE("'2011 Data'!",ADDRESS(MATCH($A15,'2011 Data'!$A$1:$A$30,0),MATCH(VLOOKUP(H$5,'Data Lookup'!$A$1:$C$220,3,FALSE),'2011 Data'!$A$6:$CY$6,0))))/INDIRECT(CONCATENATE("'2011 Data'!",ADDRESS(MATCH($A15,'2011 Data'!$A$1:$A$30,0),MATCH(VLOOKUP($B$5,'Data Lookup'!$A$1:$C$220,3,FALSE),'2011 Data'!$A$6:$CY$6,0)))),RANK(INDIRECT(CONCATENATE("'2011 Data'!",ADDRESS(MATCH($A15,'2011 Data'!$A$1:$A$30,0),MATCH(VLOOKUP(H$5,'Data Lookup'!$A$1:$C$220,3,FALSE),'2011 Data'!$A$6:$CY$6,0)))),INDIRECT(CONCATENATE("'2011 Data'!",ADDRESS(MATCH($A$6,'2011 Data'!$A$1:$A$30,0),MATCH(VLOOKUP(H$5,'Data Lookup'!$A$1:$C$220,3,FALSE),'2011 Data'!$A$6:$CY$6,0)),":",ADDRESS(MATCH($A$26,'2011 Data'!$A$1:$A$30,0),MATCH(VLOOKUP(H$5,'Data Lookup'!$A$1:$C$220,3,FALSE),'2011 Data'!$A$6:$CY$6,0)))))))</f>
        <v>1382</v>
      </c>
      <c r="I15" s="3">
        <f ca="1">IF($B$3="Count",INDIRECT(CONCATENATE("'2011 Data'!",ADDRESS(MATCH($A15,'2011 Data'!$A$1:$A$30,0),MATCH(VLOOKUP(I$5,'Data Lookup'!$A$1:$C$220,3,FALSE),'2011 Data'!$A$6:$CY$6,0)))),IF($B$3="Percentage",100*INDIRECT(CONCATENATE("'2011 Data'!",ADDRESS(MATCH($A15,'2011 Data'!$A$1:$A$30,0),MATCH(VLOOKUP(I$5,'Data Lookup'!$A$1:$C$220,3,FALSE),'2011 Data'!$A$6:$CY$6,0))))/INDIRECT(CONCATENATE("'2011 Data'!",ADDRESS(MATCH($A15,'2011 Data'!$A$1:$A$30,0),MATCH(VLOOKUP($B$5,'Data Lookup'!$A$1:$C$220,3,FALSE),'2011 Data'!$A$6:$CY$6,0)))),RANK(INDIRECT(CONCATENATE("'2011 Data'!",ADDRESS(MATCH($A15,'2011 Data'!$A$1:$A$30,0),MATCH(VLOOKUP(I$5,'Data Lookup'!$A$1:$C$220,3,FALSE),'2011 Data'!$A$6:$CY$6,0)))),INDIRECT(CONCATENATE("'2011 Data'!",ADDRESS(MATCH($A$6,'2011 Data'!$A$1:$A$30,0),MATCH(VLOOKUP(I$5,'Data Lookup'!$A$1:$C$220,3,FALSE),'2011 Data'!$A$6:$CY$6,0)),":",ADDRESS(MATCH($A$26,'2011 Data'!$A$1:$A$30,0),MATCH(VLOOKUP(I$5,'Data Lookup'!$A$1:$C$220,3,FALSE),'2011 Data'!$A$6:$CY$6,0)))))))</f>
        <v>435</v>
      </c>
      <c r="J15" s="3">
        <f ca="1">IF($B$3="Count",INDIRECT(CONCATENATE("'2011 Data'!",ADDRESS(MATCH($A15,'2011 Data'!$A$1:$A$30,0),MATCH(VLOOKUP(J$5,'Data Lookup'!$A$1:$C$220,3,FALSE),'2011 Data'!$A$6:$CY$6,0)))),IF($B$3="Percentage",100*INDIRECT(CONCATENATE("'2011 Data'!",ADDRESS(MATCH($A15,'2011 Data'!$A$1:$A$30,0),MATCH(VLOOKUP(J$5,'Data Lookup'!$A$1:$C$220,3,FALSE),'2011 Data'!$A$6:$CY$6,0))))/INDIRECT(CONCATENATE("'2011 Data'!",ADDRESS(MATCH($A15,'2011 Data'!$A$1:$A$30,0),MATCH(VLOOKUP($B$5,'Data Lookup'!$A$1:$C$220,3,FALSE),'2011 Data'!$A$6:$CY$6,0)))),RANK(INDIRECT(CONCATENATE("'2011 Data'!",ADDRESS(MATCH($A15,'2011 Data'!$A$1:$A$30,0),MATCH(VLOOKUP(J$5,'Data Lookup'!$A$1:$C$220,3,FALSE),'2011 Data'!$A$6:$CY$6,0)))),INDIRECT(CONCATENATE("'2011 Data'!",ADDRESS(MATCH($A$6,'2011 Data'!$A$1:$A$30,0),MATCH(VLOOKUP(J$5,'Data Lookup'!$A$1:$C$220,3,FALSE),'2011 Data'!$A$6:$CY$6,0)),":",ADDRESS(MATCH($A$26,'2011 Data'!$A$1:$A$30,0),MATCH(VLOOKUP(J$5,'Data Lookup'!$A$1:$C$220,3,FALSE),'2011 Data'!$A$6:$CY$6,0)))))))</f>
        <v>280</v>
      </c>
      <c r="K15" s="3">
        <f ca="1">IF($B$3="Count",INDIRECT(CONCATENATE("'2011 Data'!",ADDRESS(MATCH($A15,'2011 Data'!$A$1:$A$30,0),MATCH(VLOOKUP(K$5,'Data Lookup'!$A$1:$C$220,3,FALSE),'2011 Data'!$A$6:$CY$6,0)))),IF($B$3="Percentage",100*INDIRECT(CONCATENATE("'2011 Data'!",ADDRESS(MATCH($A15,'2011 Data'!$A$1:$A$30,0),MATCH(VLOOKUP(K$5,'Data Lookup'!$A$1:$C$220,3,FALSE),'2011 Data'!$A$6:$CY$6,0))))/INDIRECT(CONCATENATE("'2011 Data'!",ADDRESS(MATCH($A15,'2011 Data'!$A$1:$A$30,0),MATCH(VLOOKUP($B$5,'Data Lookup'!$A$1:$C$220,3,FALSE),'2011 Data'!$A$6:$CY$6,0)))),RANK(INDIRECT(CONCATENATE("'2011 Data'!",ADDRESS(MATCH($A15,'2011 Data'!$A$1:$A$30,0),MATCH(VLOOKUP(K$5,'Data Lookup'!$A$1:$C$220,3,FALSE),'2011 Data'!$A$6:$CY$6,0)))),INDIRECT(CONCATENATE("'2011 Data'!",ADDRESS(MATCH($A$6,'2011 Data'!$A$1:$A$30,0),MATCH(VLOOKUP(K$5,'Data Lookup'!$A$1:$C$220,3,FALSE),'2011 Data'!$A$6:$CY$6,0)),":",ADDRESS(MATCH($A$26,'2011 Data'!$A$1:$A$30,0),MATCH(VLOOKUP(K$5,'Data Lookup'!$A$1:$C$220,3,FALSE),'2011 Data'!$A$6:$CY$6,0)))))))</f>
        <v>496</v>
      </c>
      <c r="L15" s="3">
        <f ca="1">IF($B$3="Count",INDIRECT(CONCATENATE("'2011 Data'!",ADDRESS(MATCH($A15,'2011 Data'!$A$1:$A$30,0),MATCH(VLOOKUP(L$5,'Data Lookup'!$A$1:$C$220,3,FALSE),'2011 Data'!$A$6:$CY$6,0)))),IF($B$3="Percentage",100*INDIRECT(CONCATENATE("'2011 Data'!",ADDRESS(MATCH($A15,'2011 Data'!$A$1:$A$30,0),MATCH(VLOOKUP(L$5,'Data Lookup'!$A$1:$C$220,3,FALSE),'2011 Data'!$A$6:$CY$6,0))))/INDIRECT(CONCATENATE("'2011 Data'!",ADDRESS(MATCH($A15,'2011 Data'!$A$1:$A$30,0),MATCH(VLOOKUP($B$5,'Data Lookup'!$A$1:$C$220,3,FALSE),'2011 Data'!$A$6:$CY$6,0)))),RANK(INDIRECT(CONCATENATE("'2011 Data'!",ADDRESS(MATCH($A15,'2011 Data'!$A$1:$A$30,0),MATCH(VLOOKUP(L$5,'Data Lookup'!$A$1:$C$220,3,FALSE),'2011 Data'!$A$6:$CY$6,0)))),INDIRECT(CONCATENATE("'2011 Data'!",ADDRESS(MATCH($A$6,'2011 Data'!$A$1:$A$30,0),MATCH(VLOOKUP(L$5,'Data Lookup'!$A$1:$C$220,3,FALSE),'2011 Data'!$A$6:$CY$6,0)),":",ADDRESS(MATCH($A$26,'2011 Data'!$A$1:$A$30,0),MATCH(VLOOKUP(L$5,'Data Lookup'!$A$1:$C$220,3,FALSE),'2011 Data'!$A$6:$CY$6,0)))))))</f>
        <v>171</v>
      </c>
      <c r="M15" s="3">
        <f ca="1">IF($B$3="Count",INDIRECT(CONCATENATE("'2011 Data'!",ADDRESS(MATCH($A15,'2011 Data'!$A$1:$A$30,0),MATCH(VLOOKUP(M$5,'Data Lookup'!$A$1:$C$220,3,FALSE),'2011 Data'!$A$6:$CY$6,0)))),IF($B$3="Percentage",100*INDIRECT(CONCATENATE("'2011 Data'!",ADDRESS(MATCH($A15,'2011 Data'!$A$1:$A$30,0),MATCH(VLOOKUP(M$5,'Data Lookup'!$A$1:$C$220,3,FALSE),'2011 Data'!$A$6:$CY$6,0))))/INDIRECT(CONCATENATE("'2011 Data'!",ADDRESS(MATCH($A15,'2011 Data'!$A$1:$A$30,0),MATCH(VLOOKUP($B$5,'Data Lookup'!$A$1:$C$220,3,FALSE),'2011 Data'!$A$6:$CY$6,0)))),RANK(INDIRECT(CONCATENATE("'2011 Data'!",ADDRESS(MATCH($A15,'2011 Data'!$A$1:$A$30,0),MATCH(VLOOKUP(M$5,'Data Lookup'!$A$1:$C$220,3,FALSE),'2011 Data'!$A$6:$CY$6,0)))),INDIRECT(CONCATENATE("'2011 Data'!",ADDRESS(MATCH($A$6,'2011 Data'!$A$1:$A$30,0),MATCH(VLOOKUP(M$5,'Data Lookup'!$A$1:$C$220,3,FALSE),'2011 Data'!$A$6:$CY$6,0)),":",ADDRESS(MATCH($A$26,'2011 Data'!$A$1:$A$30,0),MATCH(VLOOKUP(M$5,'Data Lookup'!$A$1:$C$220,3,FALSE),'2011 Data'!$A$6:$CY$6,0)))))))</f>
        <v>20</v>
      </c>
      <c r="N15" s="3">
        <f ca="1">IF($B$3="Count",INDIRECT(CONCATENATE("'2011 Data'!",ADDRESS(MATCH($A15,'2011 Data'!$A$1:$A$30,0),MATCH(VLOOKUP(N$5,'Data Lookup'!$A$1:$C$220,3,FALSE),'2011 Data'!$A$6:$CY$6,0)))),IF($B$3="Percentage",100*INDIRECT(CONCATENATE("'2011 Data'!",ADDRESS(MATCH($A15,'2011 Data'!$A$1:$A$30,0),MATCH(VLOOKUP(N$5,'Data Lookup'!$A$1:$C$220,3,FALSE),'2011 Data'!$A$6:$CY$6,0))))/INDIRECT(CONCATENATE("'2011 Data'!",ADDRESS(MATCH($A15,'2011 Data'!$A$1:$A$30,0),MATCH(VLOOKUP($B$5,'Data Lookup'!$A$1:$C$220,3,FALSE),'2011 Data'!$A$6:$CY$6,0)))),RANK(INDIRECT(CONCATENATE("'2011 Data'!",ADDRESS(MATCH($A15,'2011 Data'!$A$1:$A$30,0),MATCH(VLOOKUP(N$5,'Data Lookup'!$A$1:$C$220,3,FALSE),'2011 Data'!$A$6:$CY$6,0)))),INDIRECT(CONCATENATE("'2011 Data'!",ADDRESS(MATCH($A$6,'2011 Data'!$A$1:$A$30,0),MATCH(VLOOKUP(N$5,'Data Lookup'!$A$1:$C$220,3,FALSE),'2011 Data'!$A$6:$CY$6,0)),":",ADDRESS(MATCH($A$26,'2011 Data'!$A$1:$A$30,0),MATCH(VLOOKUP(N$5,'Data Lookup'!$A$1:$C$220,3,FALSE),'2011 Data'!$A$6:$CY$6,0)))))))</f>
        <v>19</v>
      </c>
      <c r="O15" s="3">
        <f ca="1">IF($B$3="Count",INDIRECT(CONCATENATE("'2011 Data'!",ADDRESS(MATCH($A15,'2011 Data'!$A$1:$A$30,0),MATCH(VLOOKUP(O$5,'Data Lookup'!$A$1:$C$220,3,FALSE),'2011 Data'!$A$6:$CY$6,0)))),IF($B$3="Percentage",100*INDIRECT(CONCATENATE("'2011 Data'!",ADDRESS(MATCH($A15,'2011 Data'!$A$1:$A$30,0),MATCH(VLOOKUP(O$5,'Data Lookup'!$A$1:$C$220,3,FALSE),'2011 Data'!$A$6:$CY$6,0))))/INDIRECT(CONCATENATE("'2011 Data'!",ADDRESS(MATCH($A15,'2011 Data'!$A$1:$A$30,0),MATCH(VLOOKUP($B$5,'Data Lookup'!$A$1:$C$220,3,FALSE),'2011 Data'!$A$6:$CY$6,0)))),RANK(INDIRECT(CONCATENATE("'2011 Data'!",ADDRESS(MATCH($A15,'2011 Data'!$A$1:$A$30,0),MATCH(VLOOKUP(O$5,'Data Lookup'!$A$1:$C$220,3,FALSE),'2011 Data'!$A$6:$CY$6,0)))),INDIRECT(CONCATENATE("'2011 Data'!",ADDRESS(MATCH($A$6,'2011 Data'!$A$1:$A$30,0),MATCH(VLOOKUP(O$5,'Data Lookup'!$A$1:$C$220,3,FALSE),'2011 Data'!$A$6:$CY$6,0)),":",ADDRESS(MATCH($A$26,'2011 Data'!$A$1:$A$30,0),MATCH(VLOOKUP(O$5,'Data Lookup'!$A$1:$C$220,3,FALSE),'2011 Data'!$A$6:$CY$6,0)))))))</f>
        <v>0</v>
      </c>
      <c r="P15" s="3">
        <f ca="1">IF($B$3="Count",INDIRECT(CONCATENATE("'2011 Data'!",ADDRESS(MATCH($A15,'2011 Data'!$A$1:$A$30,0),MATCH(VLOOKUP(P$5,'Data Lookup'!$A$1:$C$220,3,FALSE),'2011 Data'!$A$6:$CY$6,0)))),IF($B$3="Percentage",100*INDIRECT(CONCATENATE("'2011 Data'!",ADDRESS(MATCH($A15,'2011 Data'!$A$1:$A$30,0),MATCH(VLOOKUP(P$5,'Data Lookup'!$A$1:$C$220,3,FALSE),'2011 Data'!$A$6:$CY$6,0))))/INDIRECT(CONCATENATE("'2011 Data'!",ADDRESS(MATCH($A15,'2011 Data'!$A$1:$A$30,0),MATCH(VLOOKUP($B$5,'Data Lookup'!$A$1:$C$220,3,FALSE),'2011 Data'!$A$6:$CY$6,0)))),RANK(INDIRECT(CONCATENATE("'2011 Data'!",ADDRESS(MATCH($A15,'2011 Data'!$A$1:$A$30,0),MATCH(VLOOKUP(P$5,'Data Lookup'!$A$1:$C$220,3,FALSE),'2011 Data'!$A$6:$CY$6,0)))),INDIRECT(CONCATENATE("'2011 Data'!",ADDRESS(MATCH($A$6,'2011 Data'!$A$1:$A$30,0),MATCH(VLOOKUP(P$5,'Data Lookup'!$A$1:$C$220,3,FALSE),'2011 Data'!$A$6:$CY$6,0)),":",ADDRESS(MATCH($A$26,'2011 Data'!$A$1:$A$30,0),MATCH(VLOOKUP(P$5,'Data Lookup'!$A$1:$C$220,3,FALSE),'2011 Data'!$A$6:$CY$6,0)))))))</f>
        <v>0</v>
      </c>
      <c r="Q15" s="3">
        <f ca="1">IF($B$3="Count",INDIRECT(CONCATENATE("'2011 Data'!",ADDRESS(MATCH($A15,'2011 Data'!$A$1:$A$30,0),MATCH(VLOOKUP(Q$5,'Data Lookup'!$A$1:$C$220,3,FALSE),'2011 Data'!$A$6:$CY$6,0)))),IF($B$3="Percentage",100*INDIRECT(CONCATENATE("'2011 Data'!",ADDRESS(MATCH($A15,'2011 Data'!$A$1:$A$30,0),MATCH(VLOOKUP(Q$5,'Data Lookup'!$A$1:$C$220,3,FALSE),'2011 Data'!$A$6:$CY$6,0))))/INDIRECT(CONCATENATE("'2011 Data'!",ADDRESS(MATCH($A15,'2011 Data'!$A$1:$A$30,0),MATCH(VLOOKUP($B$5,'Data Lookup'!$A$1:$C$220,3,FALSE),'2011 Data'!$A$6:$CY$6,0)))),RANK(INDIRECT(CONCATENATE("'2011 Data'!",ADDRESS(MATCH($A15,'2011 Data'!$A$1:$A$30,0),MATCH(VLOOKUP(Q$5,'Data Lookup'!$A$1:$C$220,3,FALSE),'2011 Data'!$A$6:$CY$6,0)))),INDIRECT(CONCATENATE("'2011 Data'!",ADDRESS(MATCH($A$6,'2011 Data'!$A$1:$A$30,0),MATCH(VLOOKUP(Q$5,'Data Lookup'!$A$1:$C$220,3,FALSE),'2011 Data'!$A$6:$CY$6,0)),":",ADDRESS(MATCH($A$26,'2011 Data'!$A$1:$A$30,0),MATCH(VLOOKUP(Q$5,'Data Lookup'!$A$1:$C$220,3,FALSE),'2011 Data'!$A$6:$CY$6,0)))))))</f>
        <v>1</v>
      </c>
      <c r="R15" s="3">
        <f ca="1">IF($B$3="Count",INDIRECT(CONCATENATE("'2011 Data'!",ADDRESS(MATCH($A15,'2011 Data'!$A$1:$A$30,0),MATCH(VLOOKUP(R$5,'Data Lookup'!$A$1:$C$220,3,FALSE),'2011 Data'!$A$6:$CY$6,0)))),IF($B$3="Percentage",100*INDIRECT(CONCATENATE("'2011 Data'!",ADDRESS(MATCH($A15,'2011 Data'!$A$1:$A$30,0),MATCH(VLOOKUP(R$5,'Data Lookup'!$A$1:$C$220,3,FALSE),'2011 Data'!$A$6:$CY$6,0))))/INDIRECT(CONCATENATE("'2011 Data'!",ADDRESS(MATCH($A15,'2011 Data'!$A$1:$A$30,0),MATCH(VLOOKUP($B$5,'Data Lookup'!$A$1:$C$220,3,FALSE),'2011 Data'!$A$6:$CY$6,0)))),RANK(INDIRECT(CONCATENATE("'2011 Data'!",ADDRESS(MATCH($A15,'2011 Data'!$A$1:$A$30,0),MATCH(VLOOKUP(R$5,'Data Lookup'!$A$1:$C$220,3,FALSE),'2011 Data'!$A$6:$CY$6,0)))),INDIRECT(CONCATENATE("'2011 Data'!",ADDRESS(MATCH($A$6,'2011 Data'!$A$1:$A$30,0),MATCH(VLOOKUP(R$5,'Data Lookup'!$A$1:$C$220,3,FALSE),'2011 Data'!$A$6:$CY$6,0)),":",ADDRESS(MATCH($A$26,'2011 Data'!$A$1:$A$30,0),MATCH(VLOOKUP(R$5,'Data Lookup'!$A$1:$C$220,3,FALSE),'2011 Data'!$A$6:$CY$6,0)))))))</f>
        <v>776</v>
      </c>
      <c r="S15" s="3">
        <f ca="1">IF($B$3="Count",INDIRECT(CONCATENATE("'2011 Data'!",ADDRESS(MATCH($A15,'2011 Data'!$A$1:$A$30,0),MATCH(VLOOKUP(S$5,'Data Lookup'!$A$1:$C$220,3,FALSE),'2011 Data'!$A$6:$CY$6,0)))),IF($B$3="Percentage",100*INDIRECT(CONCATENATE("'2011 Data'!",ADDRESS(MATCH($A15,'2011 Data'!$A$1:$A$30,0),MATCH(VLOOKUP(S$5,'Data Lookup'!$A$1:$C$220,3,FALSE),'2011 Data'!$A$6:$CY$6,0))))/INDIRECT(CONCATENATE("'2011 Data'!",ADDRESS(MATCH($A15,'2011 Data'!$A$1:$A$30,0),MATCH(VLOOKUP($B$5,'Data Lookup'!$A$1:$C$220,3,FALSE),'2011 Data'!$A$6:$CY$6,0)))),RANK(INDIRECT(CONCATENATE("'2011 Data'!",ADDRESS(MATCH($A15,'2011 Data'!$A$1:$A$30,0),MATCH(VLOOKUP(S$5,'Data Lookup'!$A$1:$C$220,3,FALSE),'2011 Data'!$A$6:$CY$6,0)))),INDIRECT(CONCATENATE("'2011 Data'!",ADDRESS(MATCH($A$6,'2011 Data'!$A$1:$A$30,0),MATCH(VLOOKUP(S$5,'Data Lookup'!$A$1:$C$220,3,FALSE),'2011 Data'!$A$6:$CY$6,0)),":",ADDRESS(MATCH($A$26,'2011 Data'!$A$1:$A$30,0),MATCH(VLOOKUP(S$5,'Data Lookup'!$A$1:$C$220,3,FALSE),'2011 Data'!$A$6:$CY$6,0)))))))</f>
        <v>588</v>
      </c>
      <c r="T15" s="3">
        <f ca="1">IF($B$3="Count",INDIRECT(CONCATENATE("'2011 Data'!",ADDRESS(MATCH($A15,'2011 Data'!$A$1:$A$30,0),MATCH(VLOOKUP(T$5,'Data Lookup'!$A$1:$C$220,3,FALSE),'2011 Data'!$A$6:$CY$6,0)))),IF($B$3="Percentage",100*INDIRECT(CONCATENATE("'2011 Data'!",ADDRESS(MATCH($A15,'2011 Data'!$A$1:$A$30,0),MATCH(VLOOKUP(T$5,'Data Lookup'!$A$1:$C$220,3,FALSE),'2011 Data'!$A$6:$CY$6,0))))/INDIRECT(CONCATENATE("'2011 Data'!",ADDRESS(MATCH($A15,'2011 Data'!$A$1:$A$30,0),MATCH(VLOOKUP($B$5,'Data Lookup'!$A$1:$C$220,3,FALSE),'2011 Data'!$A$6:$CY$6,0)))),RANK(INDIRECT(CONCATENATE("'2011 Data'!",ADDRESS(MATCH($A15,'2011 Data'!$A$1:$A$30,0),MATCH(VLOOKUP(T$5,'Data Lookup'!$A$1:$C$220,3,FALSE),'2011 Data'!$A$6:$CY$6,0)))),INDIRECT(CONCATENATE("'2011 Data'!",ADDRESS(MATCH($A$6,'2011 Data'!$A$1:$A$30,0),MATCH(VLOOKUP(T$5,'Data Lookup'!$A$1:$C$220,3,FALSE),'2011 Data'!$A$6:$CY$6,0)),":",ADDRESS(MATCH($A$26,'2011 Data'!$A$1:$A$30,0),MATCH(VLOOKUP(T$5,'Data Lookup'!$A$1:$C$220,3,FALSE),'2011 Data'!$A$6:$CY$6,0)))))))</f>
        <v>99</v>
      </c>
      <c r="U15" s="3">
        <f ca="1">IF($B$3="Count",INDIRECT(CONCATENATE("'2011 Data'!",ADDRESS(MATCH($A15,'2011 Data'!$A$1:$A$30,0),MATCH(VLOOKUP(U$5,'Data Lookup'!$A$1:$C$220,3,FALSE),'2011 Data'!$A$6:$CY$6,0)))),IF($B$3="Percentage",100*INDIRECT(CONCATENATE("'2011 Data'!",ADDRESS(MATCH($A15,'2011 Data'!$A$1:$A$30,0),MATCH(VLOOKUP(U$5,'Data Lookup'!$A$1:$C$220,3,FALSE),'2011 Data'!$A$6:$CY$6,0))))/INDIRECT(CONCATENATE("'2011 Data'!",ADDRESS(MATCH($A15,'2011 Data'!$A$1:$A$30,0),MATCH(VLOOKUP($B$5,'Data Lookup'!$A$1:$C$220,3,FALSE),'2011 Data'!$A$6:$CY$6,0)))),RANK(INDIRECT(CONCATENATE("'2011 Data'!",ADDRESS(MATCH($A15,'2011 Data'!$A$1:$A$30,0),MATCH(VLOOKUP(U$5,'Data Lookup'!$A$1:$C$220,3,FALSE),'2011 Data'!$A$6:$CY$6,0)))),INDIRECT(CONCATENATE("'2011 Data'!",ADDRESS(MATCH($A$6,'2011 Data'!$A$1:$A$30,0),MATCH(VLOOKUP(U$5,'Data Lookup'!$A$1:$C$220,3,FALSE),'2011 Data'!$A$6:$CY$6,0)),":",ADDRESS(MATCH($A$26,'2011 Data'!$A$1:$A$30,0),MATCH(VLOOKUP(U$5,'Data Lookup'!$A$1:$C$220,3,FALSE),'2011 Data'!$A$6:$CY$6,0)))))))</f>
        <v>69</v>
      </c>
      <c r="V15" s="3">
        <f ca="1">IF($B$3="Count",INDIRECT(CONCATENATE("'2011 Data'!",ADDRESS(MATCH($A15,'2011 Data'!$A$1:$A$30,0),MATCH(VLOOKUP(V$5,'Data Lookup'!$A$1:$C$220,3,FALSE),'2011 Data'!$A$6:$CY$6,0)))),IF($B$3="Percentage",100*INDIRECT(CONCATENATE("'2011 Data'!",ADDRESS(MATCH($A15,'2011 Data'!$A$1:$A$30,0),MATCH(VLOOKUP(V$5,'Data Lookup'!$A$1:$C$220,3,FALSE),'2011 Data'!$A$6:$CY$6,0))))/INDIRECT(CONCATENATE("'2011 Data'!",ADDRESS(MATCH($A15,'2011 Data'!$A$1:$A$30,0),MATCH(VLOOKUP($B$5,'Data Lookup'!$A$1:$C$220,3,FALSE),'2011 Data'!$A$6:$CY$6,0)))),RANK(INDIRECT(CONCATENATE("'2011 Data'!",ADDRESS(MATCH($A15,'2011 Data'!$A$1:$A$30,0),MATCH(VLOOKUP(V$5,'Data Lookup'!$A$1:$C$220,3,FALSE),'2011 Data'!$A$6:$CY$6,0)))),INDIRECT(CONCATENATE("'2011 Data'!",ADDRESS(MATCH($A$6,'2011 Data'!$A$1:$A$30,0),MATCH(VLOOKUP(V$5,'Data Lookup'!$A$1:$C$220,3,FALSE),'2011 Data'!$A$6:$CY$6,0)),":",ADDRESS(MATCH($A$26,'2011 Data'!$A$1:$A$30,0),MATCH(VLOOKUP(V$5,'Data Lookup'!$A$1:$C$220,3,FALSE),'2011 Data'!$A$6:$CY$6,0)))))))</f>
        <v>20</v>
      </c>
      <c r="W15" s="3">
        <f ca="1">IF($B$3="Count",INDIRECT(CONCATENATE("'2011 Data'!",ADDRESS(MATCH($A15,'2011 Data'!$A$1:$A$30,0),MATCH(VLOOKUP(W$5,'Data Lookup'!$A$1:$C$220,3,FALSE),'2011 Data'!$A$6:$CY$6,0)))),IF($B$3="Percentage",100*INDIRECT(CONCATENATE("'2011 Data'!",ADDRESS(MATCH($A15,'2011 Data'!$A$1:$A$30,0),MATCH(VLOOKUP(W$5,'Data Lookup'!$A$1:$C$220,3,FALSE),'2011 Data'!$A$6:$CY$6,0))))/INDIRECT(CONCATENATE("'2011 Data'!",ADDRESS(MATCH($A15,'2011 Data'!$A$1:$A$30,0),MATCH(VLOOKUP($B$5,'Data Lookup'!$A$1:$C$220,3,FALSE),'2011 Data'!$A$6:$CY$6,0)))),RANK(INDIRECT(CONCATENATE("'2011 Data'!",ADDRESS(MATCH($A15,'2011 Data'!$A$1:$A$30,0),MATCH(VLOOKUP(W$5,'Data Lookup'!$A$1:$C$220,3,FALSE),'2011 Data'!$A$6:$CY$6,0)))),INDIRECT(CONCATENATE("'2011 Data'!",ADDRESS(MATCH($A$6,'2011 Data'!$A$1:$A$30,0),MATCH(VLOOKUP(W$5,'Data Lookup'!$A$1:$C$220,3,FALSE),'2011 Data'!$A$6:$CY$6,0)),":",ADDRESS(MATCH($A$26,'2011 Data'!$A$1:$A$30,0),MATCH(VLOOKUP(W$5,'Data Lookup'!$A$1:$C$220,3,FALSE),'2011 Data'!$A$6:$CY$6,0)))))))</f>
        <v>1039</v>
      </c>
      <c r="X15" s="3">
        <f ca="1">IF($B$3="Count",INDIRECT(CONCATENATE("'2011 Data'!",ADDRESS(MATCH($A15,'2011 Data'!$A$1:$A$30,0),MATCH(VLOOKUP(X$5,'Data Lookup'!$A$1:$C$220,3,FALSE),'2011 Data'!$A$6:$CY$6,0)))),IF($B$3="Percentage",100*INDIRECT(CONCATENATE("'2011 Data'!",ADDRESS(MATCH($A15,'2011 Data'!$A$1:$A$30,0),MATCH(VLOOKUP(X$5,'Data Lookup'!$A$1:$C$220,3,FALSE),'2011 Data'!$A$6:$CY$6,0))))/INDIRECT(CONCATENATE("'2011 Data'!",ADDRESS(MATCH($A15,'2011 Data'!$A$1:$A$30,0),MATCH(VLOOKUP($B$5,'Data Lookup'!$A$1:$C$220,3,FALSE),'2011 Data'!$A$6:$CY$6,0)))),RANK(INDIRECT(CONCATENATE("'2011 Data'!",ADDRESS(MATCH($A15,'2011 Data'!$A$1:$A$30,0),MATCH(VLOOKUP(X$5,'Data Lookup'!$A$1:$C$220,3,FALSE),'2011 Data'!$A$6:$CY$6,0)))),INDIRECT(CONCATENATE("'2011 Data'!",ADDRESS(MATCH($A$6,'2011 Data'!$A$1:$A$30,0),MATCH(VLOOKUP(X$5,'Data Lookup'!$A$1:$C$220,3,FALSE),'2011 Data'!$A$6:$CY$6,0)),":",ADDRESS(MATCH($A$26,'2011 Data'!$A$1:$A$30,0),MATCH(VLOOKUP(X$5,'Data Lookup'!$A$1:$C$220,3,FALSE),'2011 Data'!$A$6:$CY$6,0)))))))</f>
        <v>382</v>
      </c>
      <c r="Y15" s="3">
        <f ca="1">IF($B$3="Count",INDIRECT(CONCATENATE("'2011 Data'!",ADDRESS(MATCH($A15,'2011 Data'!$A$1:$A$30,0),MATCH(VLOOKUP(Y$5,'Data Lookup'!$A$1:$C$220,3,FALSE),'2011 Data'!$A$6:$CY$6,0)))),IF($B$3="Percentage",100*INDIRECT(CONCATENATE("'2011 Data'!",ADDRESS(MATCH($A15,'2011 Data'!$A$1:$A$30,0),MATCH(VLOOKUP(Y$5,'Data Lookup'!$A$1:$C$220,3,FALSE),'2011 Data'!$A$6:$CY$6,0))))/INDIRECT(CONCATENATE("'2011 Data'!",ADDRESS(MATCH($A15,'2011 Data'!$A$1:$A$30,0),MATCH(VLOOKUP($B$5,'Data Lookup'!$A$1:$C$220,3,FALSE),'2011 Data'!$A$6:$CY$6,0)))),RANK(INDIRECT(CONCATENATE("'2011 Data'!",ADDRESS(MATCH($A15,'2011 Data'!$A$1:$A$30,0),MATCH(VLOOKUP(Y$5,'Data Lookup'!$A$1:$C$220,3,FALSE),'2011 Data'!$A$6:$CY$6,0)))),INDIRECT(CONCATENATE("'2011 Data'!",ADDRESS(MATCH($A$6,'2011 Data'!$A$1:$A$30,0),MATCH(VLOOKUP(Y$5,'Data Lookup'!$A$1:$C$220,3,FALSE),'2011 Data'!$A$6:$CY$6,0)),":",ADDRESS(MATCH($A$26,'2011 Data'!$A$1:$A$30,0),MATCH(VLOOKUP(Y$5,'Data Lookup'!$A$1:$C$220,3,FALSE),'2011 Data'!$A$6:$CY$6,0)))))))</f>
        <v>302</v>
      </c>
      <c r="Z15" s="3">
        <f ca="1">IF($B$3="Count",INDIRECT(CONCATENATE("'2011 Data'!",ADDRESS(MATCH($A15,'2011 Data'!$A$1:$A$30,0),MATCH(VLOOKUP(Z$5,'Data Lookup'!$A$1:$C$220,3,FALSE),'2011 Data'!$A$6:$CY$6,0)))),IF($B$3="Percentage",100*INDIRECT(CONCATENATE("'2011 Data'!",ADDRESS(MATCH($A15,'2011 Data'!$A$1:$A$30,0),MATCH(VLOOKUP(Z$5,'Data Lookup'!$A$1:$C$220,3,FALSE),'2011 Data'!$A$6:$CY$6,0))))/INDIRECT(CONCATENATE("'2011 Data'!",ADDRESS(MATCH($A15,'2011 Data'!$A$1:$A$30,0),MATCH(VLOOKUP($B$5,'Data Lookup'!$A$1:$C$220,3,FALSE),'2011 Data'!$A$6:$CY$6,0)))),RANK(INDIRECT(CONCATENATE("'2011 Data'!",ADDRESS(MATCH($A15,'2011 Data'!$A$1:$A$30,0),MATCH(VLOOKUP(Z$5,'Data Lookup'!$A$1:$C$220,3,FALSE),'2011 Data'!$A$6:$CY$6,0)))),INDIRECT(CONCATENATE("'2011 Data'!",ADDRESS(MATCH($A$6,'2011 Data'!$A$1:$A$30,0),MATCH(VLOOKUP(Z$5,'Data Lookup'!$A$1:$C$220,3,FALSE),'2011 Data'!$A$6:$CY$6,0)),":",ADDRESS(MATCH($A$26,'2011 Data'!$A$1:$A$30,0),MATCH(VLOOKUP(Z$5,'Data Lookup'!$A$1:$C$220,3,FALSE),'2011 Data'!$A$6:$CY$6,0)))))))</f>
        <v>355</v>
      </c>
      <c r="AA15" s="3">
        <f ca="1">IF($B$3="Count",INDIRECT(CONCATENATE("'2011 Data'!",ADDRESS(MATCH($A15,'2011 Data'!$A$1:$A$30,0),MATCH(VLOOKUP(AA$5,'Data Lookup'!$A$1:$C$220,3,FALSE),'2011 Data'!$A$6:$CY$6,0)))),IF($B$3="Percentage",100*INDIRECT(CONCATENATE("'2011 Data'!",ADDRESS(MATCH($A15,'2011 Data'!$A$1:$A$30,0),MATCH(VLOOKUP(AA$5,'Data Lookup'!$A$1:$C$220,3,FALSE),'2011 Data'!$A$6:$CY$6,0))))/INDIRECT(CONCATENATE("'2011 Data'!",ADDRESS(MATCH($A15,'2011 Data'!$A$1:$A$30,0),MATCH(VLOOKUP($B$5,'Data Lookup'!$A$1:$C$220,3,FALSE),'2011 Data'!$A$6:$CY$6,0)))),RANK(INDIRECT(CONCATENATE("'2011 Data'!",ADDRESS(MATCH($A15,'2011 Data'!$A$1:$A$30,0),MATCH(VLOOKUP(AA$5,'Data Lookup'!$A$1:$C$220,3,FALSE),'2011 Data'!$A$6:$CY$6,0)))),INDIRECT(CONCATENATE("'2011 Data'!",ADDRESS(MATCH($A$6,'2011 Data'!$A$1:$A$30,0),MATCH(VLOOKUP(AA$5,'Data Lookup'!$A$1:$C$220,3,FALSE),'2011 Data'!$A$6:$CY$6,0)),":",ADDRESS(MATCH($A$26,'2011 Data'!$A$1:$A$30,0),MATCH(VLOOKUP(AA$5,'Data Lookup'!$A$1:$C$220,3,FALSE),'2011 Data'!$A$6:$CY$6,0)))))))</f>
        <v>1280</v>
      </c>
      <c r="AB15" s="3">
        <f ca="1">IF($B$3="Count",INDIRECT(CONCATENATE("'2011 Data'!",ADDRESS(MATCH($A15,'2011 Data'!$A$1:$A$30,0),MATCH(VLOOKUP(AB$5,'Data Lookup'!$A$1:$C$220,3,FALSE),'2011 Data'!$A$6:$CY$6,0)))),IF($B$3="Percentage",100*INDIRECT(CONCATENATE("'2011 Data'!",ADDRESS(MATCH($A15,'2011 Data'!$A$1:$A$30,0),MATCH(VLOOKUP(AB$5,'Data Lookup'!$A$1:$C$220,3,FALSE),'2011 Data'!$A$6:$CY$6,0))))/INDIRECT(CONCATENATE("'2011 Data'!",ADDRESS(MATCH($A15,'2011 Data'!$A$1:$A$30,0),MATCH(VLOOKUP($B$5,'Data Lookup'!$A$1:$C$220,3,FALSE),'2011 Data'!$A$6:$CY$6,0)))),RANK(INDIRECT(CONCATENATE("'2011 Data'!",ADDRESS(MATCH($A15,'2011 Data'!$A$1:$A$30,0),MATCH(VLOOKUP(AB$5,'Data Lookup'!$A$1:$C$220,3,FALSE),'2011 Data'!$A$6:$CY$6,0)))),INDIRECT(CONCATENATE("'2011 Data'!",ADDRESS(MATCH($A$6,'2011 Data'!$A$1:$A$30,0),MATCH(VLOOKUP(AB$5,'Data Lookup'!$A$1:$C$220,3,FALSE),'2011 Data'!$A$6:$CY$6,0)),":",ADDRESS(MATCH($A$26,'2011 Data'!$A$1:$A$30,0),MATCH(VLOOKUP(AB$5,'Data Lookup'!$A$1:$C$220,3,FALSE),'2011 Data'!$A$6:$CY$6,0)))))))</f>
        <v>155</v>
      </c>
      <c r="AC15" s="3">
        <f ca="1">IF($B$3="Count",INDIRECT(CONCATENATE("'2011 Data'!",ADDRESS(MATCH($A15,'2011 Data'!$A$1:$A$30,0),MATCH(VLOOKUP(AC$5,'Data Lookup'!$A$1:$C$220,3,FALSE),'2011 Data'!$A$6:$CY$6,0)))),IF($B$3="Percentage",100*INDIRECT(CONCATENATE("'2011 Data'!",ADDRESS(MATCH($A15,'2011 Data'!$A$1:$A$30,0),MATCH(VLOOKUP(AC$5,'Data Lookup'!$A$1:$C$220,3,FALSE),'2011 Data'!$A$6:$CY$6,0))))/INDIRECT(CONCATENATE("'2011 Data'!",ADDRESS(MATCH($A15,'2011 Data'!$A$1:$A$30,0),MATCH(VLOOKUP($B$5,'Data Lookup'!$A$1:$C$220,3,FALSE),'2011 Data'!$A$6:$CY$6,0)))),RANK(INDIRECT(CONCATENATE("'2011 Data'!",ADDRESS(MATCH($A15,'2011 Data'!$A$1:$A$30,0),MATCH(VLOOKUP(AC$5,'Data Lookup'!$A$1:$C$220,3,FALSE),'2011 Data'!$A$6:$CY$6,0)))),INDIRECT(CONCATENATE("'2011 Data'!",ADDRESS(MATCH($A$6,'2011 Data'!$A$1:$A$30,0),MATCH(VLOOKUP(AC$5,'Data Lookup'!$A$1:$C$220,3,FALSE),'2011 Data'!$A$6:$CY$6,0)),":",ADDRESS(MATCH($A$26,'2011 Data'!$A$1:$A$30,0),MATCH(VLOOKUP(AC$5,'Data Lookup'!$A$1:$C$220,3,FALSE),'2011 Data'!$A$6:$CY$6,0)))))))</f>
        <v>131</v>
      </c>
      <c r="AD15" s="3">
        <f ca="1">IF($B$3="Count",INDIRECT(CONCATENATE("'2011 Data'!",ADDRESS(MATCH($A15,'2011 Data'!$A$1:$A$30,0),MATCH(VLOOKUP(AD$5,'Data Lookup'!$A$1:$C$220,3,FALSE),'2011 Data'!$A$6:$CY$6,0)))),IF($B$3="Percentage",100*INDIRECT(CONCATENATE("'2011 Data'!",ADDRESS(MATCH($A15,'2011 Data'!$A$1:$A$30,0),MATCH(VLOOKUP(AD$5,'Data Lookup'!$A$1:$C$220,3,FALSE),'2011 Data'!$A$6:$CY$6,0))))/INDIRECT(CONCATENATE("'2011 Data'!",ADDRESS(MATCH($A15,'2011 Data'!$A$1:$A$30,0),MATCH(VLOOKUP($B$5,'Data Lookup'!$A$1:$C$220,3,FALSE),'2011 Data'!$A$6:$CY$6,0)))),RANK(INDIRECT(CONCATENATE("'2011 Data'!",ADDRESS(MATCH($A15,'2011 Data'!$A$1:$A$30,0),MATCH(VLOOKUP(AD$5,'Data Lookup'!$A$1:$C$220,3,FALSE),'2011 Data'!$A$6:$CY$6,0)))),INDIRECT(CONCATENATE("'2011 Data'!",ADDRESS(MATCH($A$6,'2011 Data'!$A$1:$A$30,0),MATCH(VLOOKUP(AD$5,'Data Lookup'!$A$1:$C$220,3,FALSE),'2011 Data'!$A$6:$CY$6,0)),":",ADDRESS(MATCH($A$26,'2011 Data'!$A$1:$A$30,0),MATCH(VLOOKUP(AD$5,'Data Lookup'!$A$1:$C$220,3,FALSE),'2011 Data'!$A$6:$CY$6,0)))))))</f>
        <v>37</v>
      </c>
      <c r="AE15" s="3">
        <f ca="1">IF($B$3="Count",INDIRECT(CONCATENATE("'2011 Data'!",ADDRESS(MATCH($A15,'2011 Data'!$A$1:$A$30,0),MATCH(VLOOKUP(AE$5,'Data Lookup'!$A$1:$C$220,3,FALSE),'2011 Data'!$A$6:$CY$6,0)))),IF($B$3="Percentage",100*INDIRECT(CONCATENATE("'2011 Data'!",ADDRESS(MATCH($A15,'2011 Data'!$A$1:$A$30,0),MATCH(VLOOKUP(AE$5,'Data Lookup'!$A$1:$C$220,3,FALSE),'2011 Data'!$A$6:$CY$6,0))))/INDIRECT(CONCATENATE("'2011 Data'!",ADDRESS(MATCH($A15,'2011 Data'!$A$1:$A$30,0),MATCH(VLOOKUP($B$5,'Data Lookup'!$A$1:$C$220,3,FALSE),'2011 Data'!$A$6:$CY$6,0)))),RANK(INDIRECT(CONCATENATE("'2011 Data'!",ADDRESS(MATCH($A15,'2011 Data'!$A$1:$A$30,0),MATCH(VLOOKUP(AE$5,'Data Lookup'!$A$1:$C$220,3,FALSE),'2011 Data'!$A$6:$CY$6,0)))),INDIRECT(CONCATENATE("'2011 Data'!",ADDRESS(MATCH($A$6,'2011 Data'!$A$1:$A$30,0),MATCH(VLOOKUP(AE$5,'Data Lookup'!$A$1:$C$220,3,FALSE),'2011 Data'!$A$6:$CY$6,0)),":",ADDRESS(MATCH($A$26,'2011 Data'!$A$1:$A$30,0),MATCH(VLOOKUP(AE$5,'Data Lookup'!$A$1:$C$220,3,FALSE),'2011 Data'!$A$6:$CY$6,0)))))))</f>
        <v>25</v>
      </c>
      <c r="AF15" s="3">
        <f ca="1">IF($B$3="Count",INDIRECT(CONCATENATE("'2011 Data'!",ADDRESS(MATCH($A15,'2011 Data'!$A$1:$A$30,0),MATCH(VLOOKUP(AF$5,'Data Lookup'!$A$1:$C$220,3,FALSE),'2011 Data'!$A$6:$CY$6,0)))),IF($B$3="Percentage",100*INDIRECT(CONCATENATE("'2011 Data'!",ADDRESS(MATCH($A15,'2011 Data'!$A$1:$A$30,0),MATCH(VLOOKUP(AF$5,'Data Lookup'!$A$1:$C$220,3,FALSE),'2011 Data'!$A$6:$CY$6,0))))/INDIRECT(CONCATENATE("'2011 Data'!",ADDRESS(MATCH($A15,'2011 Data'!$A$1:$A$30,0),MATCH(VLOOKUP($B$5,'Data Lookup'!$A$1:$C$220,3,FALSE),'2011 Data'!$A$6:$CY$6,0)))),RANK(INDIRECT(CONCATENATE("'2011 Data'!",ADDRESS(MATCH($A15,'2011 Data'!$A$1:$A$30,0),MATCH(VLOOKUP(AF$5,'Data Lookup'!$A$1:$C$220,3,FALSE),'2011 Data'!$A$6:$CY$6,0)))),INDIRECT(CONCATENATE("'2011 Data'!",ADDRESS(MATCH($A$6,'2011 Data'!$A$1:$A$30,0),MATCH(VLOOKUP(AF$5,'Data Lookup'!$A$1:$C$220,3,FALSE),'2011 Data'!$A$6:$CY$6,0)),":",ADDRESS(MATCH($A$26,'2011 Data'!$A$1:$A$30,0),MATCH(VLOOKUP(AF$5,'Data Lookup'!$A$1:$C$220,3,FALSE),'2011 Data'!$A$6:$CY$6,0)))))))</f>
        <v>932</v>
      </c>
    </row>
    <row r="16" spans="1:32" x14ac:dyDescent="0.35">
      <c r="A16" s="3" t="s">
        <v>11</v>
      </c>
      <c r="B16" s="3">
        <f ca="1">IF($B$3="Count",INDIRECT(CONCATENATE("'2011 Data'!",ADDRESS(MATCH($A16,'2011 Data'!$A$1:$A$30,0),MATCH(VLOOKUP(B$5,'Data Lookup'!$A$1:$C$220,3,FALSE),'2011 Data'!$A$6:$CY$6,0)))),IF($B$3="Percentage",100*INDIRECT(CONCATENATE("'2011 Data'!",ADDRESS(MATCH($A16,'2011 Data'!$A$1:$A$30,0),MATCH(VLOOKUP(B$5,'Data Lookup'!$A$1:$C$220,3,FALSE),'2011 Data'!$A$6:$CY$6,0))))/INDIRECT(CONCATENATE("'2011 Data'!",ADDRESS(MATCH($A16,'2011 Data'!$A$1:$A$30,0),MATCH(VLOOKUP($B$5,'Data Lookup'!$A$1:$C$220,3,FALSE),'2011 Data'!$A$6:$CY$6,0)))),RANK(INDIRECT(CONCATENATE("'2011 Data'!",ADDRESS(MATCH($A16,'2011 Data'!$A$1:$A$30,0),MATCH(VLOOKUP(B$5,'Data Lookup'!$A$1:$C$220,3,FALSE),'2011 Data'!$A$6:$CY$6,0)))),INDIRECT(CONCATENATE("'2011 Data'!",ADDRESS(MATCH($A$6,'2011 Data'!$A$1:$A$30,0),MATCH(VLOOKUP(B$5,'Data Lookup'!$A$1:$C$220,3,FALSE),'2011 Data'!$A$6:$CY$6,0)),":",ADDRESS(MATCH($A$26,'2011 Data'!$A$1:$A$30,0),MATCH(VLOOKUP(B$5,'Data Lookup'!$A$1:$C$220,3,FALSE),'2011 Data'!$A$6:$CY$6,0)))))))</f>
        <v>6307</v>
      </c>
      <c r="C16" s="3">
        <f ca="1">IF($B$3="Count",INDIRECT(CONCATENATE("'2011 Data'!",ADDRESS(MATCH($A16,'2011 Data'!$A$1:$A$30,0),MATCH(VLOOKUP(C$5,'Data Lookup'!$A$1:$C$220,3,FALSE),'2011 Data'!$A$6:$CY$6,0)))),IF($B$3="Percentage",100*INDIRECT(CONCATENATE("'2011 Data'!",ADDRESS(MATCH($A16,'2011 Data'!$A$1:$A$30,0),MATCH(VLOOKUP(C$5,'Data Lookup'!$A$1:$C$220,3,FALSE),'2011 Data'!$A$6:$CY$6,0))))/INDIRECT(CONCATENATE("'2011 Data'!",ADDRESS(MATCH($A16,'2011 Data'!$A$1:$A$30,0),MATCH(VLOOKUP($B$5,'Data Lookup'!$A$1:$C$220,3,FALSE),'2011 Data'!$A$6:$CY$6,0)))),RANK(INDIRECT(CONCATENATE("'2011 Data'!",ADDRESS(MATCH($A16,'2011 Data'!$A$1:$A$30,0),MATCH(VLOOKUP(C$5,'Data Lookup'!$A$1:$C$220,3,FALSE),'2011 Data'!$A$6:$CY$6,0)))),INDIRECT(CONCATENATE("'2011 Data'!",ADDRESS(MATCH($A$6,'2011 Data'!$A$1:$A$30,0),MATCH(VLOOKUP(C$5,'Data Lookup'!$A$1:$C$220,3,FALSE),'2011 Data'!$A$6:$CY$6,0)),":",ADDRESS(MATCH($A$26,'2011 Data'!$A$1:$A$30,0),MATCH(VLOOKUP(C$5,'Data Lookup'!$A$1:$C$220,3,FALSE),'2011 Data'!$A$6:$CY$6,0)))))))</f>
        <v>2088</v>
      </c>
      <c r="D16" s="3">
        <f ca="1">IF($B$3="Count",INDIRECT(CONCATENATE("'2011 Data'!",ADDRESS(MATCH($A16,'2011 Data'!$A$1:$A$30,0),MATCH(VLOOKUP(D$5,'Data Lookup'!$A$1:$C$220,3,FALSE),'2011 Data'!$A$6:$CY$6,0)))),IF($B$3="Percentage",100*INDIRECT(CONCATENATE("'2011 Data'!",ADDRESS(MATCH($A16,'2011 Data'!$A$1:$A$30,0),MATCH(VLOOKUP(D$5,'Data Lookup'!$A$1:$C$220,3,FALSE),'2011 Data'!$A$6:$CY$6,0))))/INDIRECT(CONCATENATE("'2011 Data'!",ADDRESS(MATCH($A16,'2011 Data'!$A$1:$A$30,0),MATCH(VLOOKUP($B$5,'Data Lookup'!$A$1:$C$220,3,FALSE),'2011 Data'!$A$6:$CY$6,0)))),RANK(INDIRECT(CONCATENATE("'2011 Data'!",ADDRESS(MATCH($A16,'2011 Data'!$A$1:$A$30,0),MATCH(VLOOKUP(D$5,'Data Lookup'!$A$1:$C$220,3,FALSE),'2011 Data'!$A$6:$CY$6,0)))),INDIRECT(CONCATENATE("'2011 Data'!",ADDRESS(MATCH($A$6,'2011 Data'!$A$1:$A$30,0),MATCH(VLOOKUP(D$5,'Data Lookup'!$A$1:$C$220,3,FALSE),'2011 Data'!$A$6:$CY$6,0)),":",ADDRESS(MATCH($A$26,'2011 Data'!$A$1:$A$30,0),MATCH(VLOOKUP(D$5,'Data Lookup'!$A$1:$C$220,3,FALSE),'2011 Data'!$A$6:$CY$6,0)))))))</f>
        <v>414</v>
      </c>
      <c r="E16" s="3">
        <f ca="1">IF($B$3="Count",INDIRECT(CONCATENATE("'2011 Data'!",ADDRESS(MATCH($A16,'2011 Data'!$A$1:$A$30,0),MATCH(VLOOKUP(E$5,'Data Lookup'!$A$1:$C$220,3,FALSE),'2011 Data'!$A$6:$CY$6,0)))),IF($B$3="Percentage",100*INDIRECT(CONCATENATE("'2011 Data'!",ADDRESS(MATCH($A16,'2011 Data'!$A$1:$A$30,0),MATCH(VLOOKUP(E$5,'Data Lookup'!$A$1:$C$220,3,FALSE),'2011 Data'!$A$6:$CY$6,0))))/INDIRECT(CONCATENATE("'2011 Data'!",ADDRESS(MATCH($A16,'2011 Data'!$A$1:$A$30,0),MATCH(VLOOKUP($B$5,'Data Lookup'!$A$1:$C$220,3,FALSE),'2011 Data'!$A$6:$CY$6,0)))),RANK(INDIRECT(CONCATENATE("'2011 Data'!",ADDRESS(MATCH($A16,'2011 Data'!$A$1:$A$30,0),MATCH(VLOOKUP(E$5,'Data Lookup'!$A$1:$C$220,3,FALSE),'2011 Data'!$A$6:$CY$6,0)))),INDIRECT(CONCATENATE("'2011 Data'!",ADDRESS(MATCH($A$6,'2011 Data'!$A$1:$A$30,0),MATCH(VLOOKUP(E$5,'Data Lookup'!$A$1:$C$220,3,FALSE),'2011 Data'!$A$6:$CY$6,0)),":",ADDRESS(MATCH($A$26,'2011 Data'!$A$1:$A$30,0),MATCH(VLOOKUP(E$5,'Data Lookup'!$A$1:$C$220,3,FALSE),'2011 Data'!$A$6:$CY$6,0)))))))</f>
        <v>1674</v>
      </c>
      <c r="F16" s="3">
        <f ca="1">IF($B$3="Count",INDIRECT(CONCATENATE("'2011 Data'!",ADDRESS(MATCH($A16,'2011 Data'!$A$1:$A$30,0),MATCH(VLOOKUP(F$5,'Data Lookup'!$A$1:$C$220,3,FALSE),'2011 Data'!$A$6:$CY$6,0)))),IF($B$3="Percentage",100*INDIRECT(CONCATENATE("'2011 Data'!",ADDRESS(MATCH($A16,'2011 Data'!$A$1:$A$30,0),MATCH(VLOOKUP(F$5,'Data Lookup'!$A$1:$C$220,3,FALSE),'2011 Data'!$A$6:$CY$6,0))))/INDIRECT(CONCATENATE("'2011 Data'!",ADDRESS(MATCH($A16,'2011 Data'!$A$1:$A$30,0),MATCH(VLOOKUP($B$5,'Data Lookup'!$A$1:$C$220,3,FALSE),'2011 Data'!$A$6:$CY$6,0)))),RANK(INDIRECT(CONCATENATE("'2011 Data'!",ADDRESS(MATCH($A16,'2011 Data'!$A$1:$A$30,0),MATCH(VLOOKUP(F$5,'Data Lookup'!$A$1:$C$220,3,FALSE),'2011 Data'!$A$6:$CY$6,0)))),INDIRECT(CONCATENATE("'2011 Data'!",ADDRESS(MATCH($A$6,'2011 Data'!$A$1:$A$30,0),MATCH(VLOOKUP(F$5,'Data Lookup'!$A$1:$C$220,3,FALSE),'2011 Data'!$A$6:$CY$6,0)),":",ADDRESS(MATCH($A$26,'2011 Data'!$A$1:$A$30,0),MATCH(VLOOKUP(F$5,'Data Lookup'!$A$1:$C$220,3,FALSE),'2011 Data'!$A$6:$CY$6,0)))))))</f>
        <v>2738</v>
      </c>
      <c r="G16" s="3">
        <f ca="1">IF($B$3="Count",INDIRECT(CONCATENATE("'2011 Data'!",ADDRESS(MATCH($A16,'2011 Data'!$A$1:$A$30,0),MATCH(VLOOKUP(G$5,'Data Lookup'!$A$1:$C$220,3,FALSE),'2011 Data'!$A$6:$CY$6,0)))),IF($B$3="Percentage",100*INDIRECT(CONCATENATE("'2011 Data'!",ADDRESS(MATCH($A16,'2011 Data'!$A$1:$A$30,0),MATCH(VLOOKUP(G$5,'Data Lookup'!$A$1:$C$220,3,FALSE),'2011 Data'!$A$6:$CY$6,0))))/INDIRECT(CONCATENATE("'2011 Data'!",ADDRESS(MATCH($A16,'2011 Data'!$A$1:$A$30,0),MATCH(VLOOKUP($B$5,'Data Lookup'!$A$1:$C$220,3,FALSE),'2011 Data'!$A$6:$CY$6,0)))),RANK(INDIRECT(CONCATENATE("'2011 Data'!",ADDRESS(MATCH($A16,'2011 Data'!$A$1:$A$30,0),MATCH(VLOOKUP(G$5,'Data Lookup'!$A$1:$C$220,3,FALSE),'2011 Data'!$A$6:$CY$6,0)))),INDIRECT(CONCATENATE("'2011 Data'!",ADDRESS(MATCH($A$6,'2011 Data'!$A$1:$A$30,0),MATCH(VLOOKUP(G$5,'Data Lookup'!$A$1:$C$220,3,FALSE),'2011 Data'!$A$6:$CY$6,0)),":",ADDRESS(MATCH($A$26,'2011 Data'!$A$1:$A$30,0),MATCH(VLOOKUP(G$5,'Data Lookup'!$A$1:$C$220,3,FALSE),'2011 Data'!$A$6:$CY$6,0)))))))</f>
        <v>119</v>
      </c>
      <c r="H16" s="3">
        <f ca="1">IF($B$3="Count",INDIRECT(CONCATENATE("'2011 Data'!",ADDRESS(MATCH($A16,'2011 Data'!$A$1:$A$30,0),MATCH(VLOOKUP(H$5,'Data Lookup'!$A$1:$C$220,3,FALSE),'2011 Data'!$A$6:$CY$6,0)))),IF($B$3="Percentage",100*INDIRECT(CONCATENATE("'2011 Data'!",ADDRESS(MATCH($A16,'2011 Data'!$A$1:$A$30,0),MATCH(VLOOKUP(H$5,'Data Lookup'!$A$1:$C$220,3,FALSE),'2011 Data'!$A$6:$CY$6,0))))/INDIRECT(CONCATENATE("'2011 Data'!",ADDRESS(MATCH($A16,'2011 Data'!$A$1:$A$30,0),MATCH(VLOOKUP($B$5,'Data Lookup'!$A$1:$C$220,3,FALSE),'2011 Data'!$A$6:$CY$6,0)))),RANK(INDIRECT(CONCATENATE("'2011 Data'!",ADDRESS(MATCH($A16,'2011 Data'!$A$1:$A$30,0),MATCH(VLOOKUP(H$5,'Data Lookup'!$A$1:$C$220,3,FALSE),'2011 Data'!$A$6:$CY$6,0)))),INDIRECT(CONCATENATE("'2011 Data'!",ADDRESS(MATCH($A$6,'2011 Data'!$A$1:$A$30,0),MATCH(VLOOKUP(H$5,'Data Lookup'!$A$1:$C$220,3,FALSE),'2011 Data'!$A$6:$CY$6,0)),":",ADDRESS(MATCH($A$26,'2011 Data'!$A$1:$A$30,0),MATCH(VLOOKUP(H$5,'Data Lookup'!$A$1:$C$220,3,FALSE),'2011 Data'!$A$6:$CY$6,0)))))))</f>
        <v>1307</v>
      </c>
      <c r="I16" s="3">
        <f ca="1">IF($B$3="Count",INDIRECT(CONCATENATE("'2011 Data'!",ADDRESS(MATCH($A16,'2011 Data'!$A$1:$A$30,0),MATCH(VLOOKUP(I$5,'Data Lookup'!$A$1:$C$220,3,FALSE),'2011 Data'!$A$6:$CY$6,0)))),IF($B$3="Percentage",100*INDIRECT(CONCATENATE("'2011 Data'!",ADDRESS(MATCH($A16,'2011 Data'!$A$1:$A$30,0),MATCH(VLOOKUP(I$5,'Data Lookup'!$A$1:$C$220,3,FALSE),'2011 Data'!$A$6:$CY$6,0))))/INDIRECT(CONCATENATE("'2011 Data'!",ADDRESS(MATCH($A16,'2011 Data'!$A$1:$A$30,0),MATCH(VLOOKUP($B$5,'Data Lookup'!$A$1:$C$220,3,FALSE),'2011 Data'!$A$6:$CY$6,0)))),RANK(INDIRECT(CONCATENATE("'2011 Data'!",ADDRESS(MATCH($A16,'2011 Data'!$A$1:$A$30,0),MATCH(VLOOKUP(I$5,'Data Lookup'!$A$1:$C$220,3,FALSE),'2011 Data'!$A$6:$CY$6,0)))),INDIRECT(CONCATENATE("'2011 Data'!",ADDRESS(MATCH($A$6,'2011 Data'!$A$1:$A$30,0),MATCH(VLOOKUP(I$5,'Data Lookup'!$A$1:$C$220,3,FALSE),'2011 Data'!$A$6:$CY$6,0)),":",ADDRESS(MATCH($A$26,'2011 Data'!$A$1:$A$30,0),MATCH(VLOOKUP(I$5,'Data Lookup'!$A$1:$C$220,3,FALSE),'2011 Data'!$A$6:$CY$6,0)))))))</f>
        <v>387</v>
      </c>
      <c r="J16" s="3">
        <f ca="1">IF($B$3="Count",INDIRECT(CONCATENATE("'2011 Data'!",ADDRESS(MATCH($A16,'2011 Data'!$A$1:$A$30,0),MATCH(VLOOKUP(J$5,'Data Lookup'!$A$1:$C$220,3,FALSE),'2011 Data'!$A$6:$CY$6,0)))),IF($B$3="Percentage",100*INDIRECT(CONCATENATE("'2011 Data'!",ADDRESS(MATCH($A16,'2011 Data'!$A$1:$A$30,0),MATCH(VLOOKUP(J$5,'Data Lookup'!$A$1:$C$220,3,FALSE),'2011 Data'!$A$6:$CY$6,0))))/INDIRECT(CONCATENATE("'2011 Data'!",ADDRESS(MATCH($A16,'2011 Data'!$A$1:$A$30,0),MATCH(VLOOKUP($B$5,'Data Lookup'!$A$1:$C$220,3,FALSE),'2011 Data'!$A$6:$CY$6,0)))),RANK(INDIRECT(CONCATENATE("'2011 Data'!",ADDRESS(MATCH($A16,'2011 Data'!$A$1:$A$30,0),MATCH(VLOOKUP(J$5,'Data Lookup'!$A$1:$C$220,3,FALSE),'2011 Data'!$A$6:$CY$6,0)))),INDIRECT(CONCATENATE("'2011 Data'!",ADDRESS(MATCH($A$6,'2011 Data'!$A$1:$A$30,0),MATCH(VLOOKUP(J$5,'Data Lookup'!$A$1:$C$220,3,FALSE),'2011 Data'!$A$6:$CY$6,0)),":",ADDRESS(MATCH($A$26,'2011 Data'!$A$1:$A$30,0),MATCH(VLOOKUP(J$5,'Data Lookup'!$A$1:$C$220,3,FALSE),'2011 Data'!$A$6:$CY$6,0)))))))</f>
        <v>289</v>
      </c>
      <c r="K16" s="3">
        <f ca="1">IF($B$3="Count",INDIRECT(CONCATENATE("'2011 Data'!",ADDRESS(MATCH($A16,'2011 Data'!$A$1:$A$30,0),MATCH(VLOOKUP(K$5,'Data Lookup'!$A$1:$C$220,3,FALSE),'2011 Data'!$A$6:$CY$6,0)))),IF($B$3="Percentage",100*INDIRECT(CONCATENATE("'2011 Data'!",ADDRESS(MATCH($A16,'2011 Data'!$A$1:$A$30,0),MATCH(VLOOKUP(K$5,'Data Lookup'!$A$1:$C$220,3,FALSE),'2011 Data'!$A$6:$CY$6,0))))/INDIRECT(CONCATENATE("'2011 Data'!",ADDRESS(MATCH($A16,'2011 Data'!$A$1:$A$30,0),MATCH(VLOOKUP($B$5,'Data Lookup'!$A$1:$C$220,3,FALSE),'2011 Data'!$A$6:$CY$6,0)))),RANK(INDIRECT(CONCATENATE("'2011 Data'!",ADDRESS(MATCH($A16,'2011 Data'!$A$1:$A$30,0),MATCH(VLOOKUP(K$5,'Data Lookup'!$A$1:$C$220,3,FALSE),'2011 Data'!$A$6:$CY$6,0)))),INDIRECT(CONCATENATE("'2011 Data'!",ADDRESS(MATCH($A$6,'2011 Data'!$A$1:$A$30,0),MATCH(VLOOKUP(K$5,'Data Lookup'!$A$1:$C$220,3,FALSE),'2011 Data'!$A$6:$CY$6,0)),":",ADDRESS(MATCH($A$26,'2011 Data'!$A$1:$A$30,0),MATCH(VLOOKUP(K$5,'Data Lookup'!$A$1:$C$220,3,FALSE),'2011 Data'!$A$6:$CY$6,0)))))))</f>
        <v>436</v>
      </c>
      <c r="L16" s="3">
        <f ca="1">IF($B$3="Count",INDIRECT(CONCATENATE("'2011 Data'!",ADDRESS(MATCH($A16,'2011 Data'!$A$1:$A$30,0),MATCH(VLOOKUP(L$5,'Data Lookup'!$A$1:$C$220,3,FALSE),'2011 Data'!$A$6:$CY$6,0)))),IF($B$3="Percentage",100*INDIRECT(CONCATENATE("'2011 Data'!",ADDRESS(MATCH($A16,'2011 Data'!$A$1:$A$30,0),MATCH(VLOOKUP(L$5,'Data Lookup'!$A$1:$C$220,3,FALSE),'2011 Data'!$A$6:$CY$6,0))))/INDIRECT(CONCATENATE("'2011 Data'!",ADDRESS(MATCH($A16,'2011 Data'!$A$1:$A$30,0),MATCH(VLOOKUP($B$5,'Data Lookup'!$A$1:$C$220,3,FALSE),'2011 Data'!$A$6:$CY$6,0)))),RANK(INDIRECT(CONCATENATE("'2011 Data'!",ADDRESS(MATCH($A16,'2011 Data'!$A$1:$A$30,0),MATCH(VLOOKUP(L$5,'Data Lookup'!$A$1:$C$220,3,FALSE),'2011 Data'!$A$6:$CY$6,0)))),INDIRECT(CONCATENATE("'2011 Data'!",ADDRESS(MATCH($A$6,'2011 Data'!$A$1:$A$30,0),MATCH(VLOOKUP(L$5,'Data Lookup'!$A$1:$C$220,3,FALSE),'2011 Data'!$A$6:$CY$6,0)),":",ADDRESS(MATCH($A$26,'2011 Data'!$A$1:$A$30,0),MATCH(VLOOKUP(L$5,'Data Lookup'!$A$1:$C$220,3,FALSE),'2011 Data'!$A$6:$CY$6,0)))))))</f>
        <v>195</v>
      </c>
      <c r="M16" s="3">
        <f ca="1">IF($B$3="Count",INDIRECT(CONCATENATE("'2011 Data'!",ADDRESS(MATCH($A16,'2011 Data'!$A$1:$A$30,0),MATCH(VLOOKUP(M$5,'Data Lookup'!$A$1:$C$220,3,FALSE),'2011 Data'!$A$6:$CY$6,0)))),IF($B$3="Percentage",100*INDIRECT(CONCATENATE("'2011 Data'!",ADDRESS(MATCH($A16,'2011 Data'!$A$1:$A$30,0),MATCH(VLOOKUP(M$5,'Data Lookup'!$A$1:$C$220,3,FALSE),'2011 Data'!$A$6:$CY$6,0))))/INDIRECT(CONCATENATE("'2011 Data'!",ADDRESS(MATCH($A16,'2011 Data'!$A$1:$A$30,0),MATCH(VLOOKUP($B$5,'Data Lookup'!$A$1:$C$220,3,FALSE),'2011 Data'!$A$6:$CY$6,0)))),RANK(INDIRECT(CONCATENATE("'2011 Data'!",ADDRESS(MATCH($A16,'2011 Data'!$A$1:$A$30,0),MATCH(VLOOKUP(M$5,'Data Lookup'!$A$1:$C$220,3,FALSE),'2011 Data'!$A$6:$CY$6,0)))),INDIRECT(CONCATENATE("'2011 Data'!",ADDRESS(MATCH($A$6,'2011 Data'!$A$1:$A$30,0),MATCH(VLOOKUP(M$5,'Data Lookup'!$A$1:$C$220,3,FALSE),'2011 Data'!$A$6:$CY$6,0)),":",ADDRESS(MATCH($A$26,'2011 Data'!$A$1:$A$30,0),MATCH(VLOOKUP(M$5,'Data Lookup'!$A$1:$C$220,3,FALSE),'2011 Data'!$A$6:$CY$6,0)))))))</f>
        <v>12</v>
      </c>
      <c r="N16" s="3">
        <f ca="1">IF($B$3="Count",INDIRECT(CONCATENATE("'2011 Data'!",ADDRESS(MATCH($A16,'2011 Data'!$A$1:$A$30,0),MATCH(VLOOKUP(N$5,'Data Lookup'!$A$1:$C$220,3,FALSE),'2011 Data'!$A$6:$CY$6,0)))),IF($B$3="Percentage",100*INDIRECT(CONCATENATE("'2011 Data'!",ADDRESS(MATCH($A16,'2011 Data'!$A$1:$A$30,0),MATCH(VLOOKUP(N$5,'Data Lookup'!$A$1:$C$220,3,FALSE),'2011 Data'!$A$6:$CY$6,0))))/INDIRECT(CONCATENATE("'2011 Data'!",ADDRESS(MATCH($A16,'2011 Data'!$A$1:$A$30,0),MATCH(VLOOKUP($B$5,'Data Lookup'!$A$1:$C$220,3,FALSE),'2011 Data'!$A$6:$CY$6,0)))),RANK(INDIRECT(CONCATENATE("'2011 Data'!",ADDRESS(MATCH($A16,'2011 Data'!$A$1:$A$30,0),MATCH(VLOOKUP(N$5,'Data Lookup'!$A$1:$C$220,3,FALSE),'2011 Data'!$A$6:$CY$6,0)))),INDIRECT(CONCATENATE("'2011 Data'!",ADDRESS(MATCH($A$6,'2011 Data'!$A$1:$A$30,0),MATCH(VLOOKUP(N$5,'Data Lookup'!$A$1:$C$220,3,FALSE),'2011 Data'!$A$6:$CY$6,0)),":",ADDRESS(MATCH($A$26,'2011 Data'!$A$1:$A$30,0),MATCH(VLOOKUP(N$5,'Data Lookup'!$A$1:$C$220,3,FALSE),'2011 Data'!$A$6:$CY$6,0)))))))</f>
        <v>11</v>
      </c>
      <c r="O16" s="3">
        <f ca="1">IF($B$3="Count",INDIRECT(CONCATENATE("'2011 Data'!",ADDRESS(MATCH($A16,'2011 Data'!$A$1:$A$30,0),MATCH(VLOOKUP(O$5,'Data Lookup'!$A$1:$C$220,3,FALSE),'2011 Data'!$A$6:$CY$6,0)))),IF($B$3="Percentage",100*INDIRECT(CONCATENATE("'2011 Data'!",ADDRESS(MATCH($A16,'2011 Data'!$A$1:$A$30,0),MATCH(VLOOKUP(O$5,'Data Lookup'!$A$1:$C$220,3,FALSE),'2011 Data'!$A$6:$CY$6,0))))/INDIRECT(CONCATENATE("'2011 Data'!",ADDRESS(MATCH($A16,'2011 Data'!$A$1:$A$30,0),MATCH(VLOOKUP($B$5,'Data Lookup'!$A$1:$C$220,3,FALSE),'2011 Data'!$A$6:$CY$6,0)))),RANK(INDIRECT(CONCATENATE("'2011 Data'!",ADDRESS(MATCH($A16,'2011 Data'!$A$1:$A$30,0),MATCH(VLOOKUP(O$5,'Data Lookup'!$A$1:$C$220,3,FALSE),'2011 Data'!$A$6:$CY$6,0)))),INDIRECT(CONCATENATE("'2011 Data'!",ADDRESS(MATCH($A$6,'2011 Data'!$A$1:$A$30,0),MATCH(VLOOKUP(O$5,'Data Lookup'!$A$1:$C$220,3,FALSE),'2011 Data'!$A$6:$CY$6,0)),":",ADDRESS(MATCH($A$26,'2011 Data'!$A$1:$A$30,0),MATCH(VLOOKUP(O$5,'Data Lookup'!$A$1:$C$220,3,FALSE),'2011 Data'!$A$6:$CY$6,0)))))))</f>
        <v>0</v>
      </c>
      <c r="P16" s="3">
        <f ca="1">IF($B$3="Count",INDIRECT(CONCATENATE("'2011 Data'!",ADDRESS(MATCH($A16,'2011 Data'!$A$1:$A$30,0),MATCH(VLOOKUP(P$5,'Data Lookup'!$A$1:$C$220,3,FALSE),'2011 Data'!$A$6:$CY$6,0)))),IF($B$3="Percentage",100*INDIRECT(CONCATENATE("'2011 Data'!",ADDRESS(MATCH($A16,'2011 Data'!$A$1:$A$30,0),MATCH(VLOOKUP(P$5,'Data Lookup'!$A$1:$C$220,3,FALSE),'2011 Data'!$A$6:$CY$6,0))))/INDIRECT(CONCATENATE("'2011 Data'!",ADDRESS(MATCH($A16,'2011 Data'!$A$1:$A$30,0),MATCH(VLOOKUP($B$5,'Data Lookup'!$A$1:$C$220,3,FALSE),'2011 Data'!$A$6:$CY$6,0)))),RANK(INDIRECT(CONCATENATE("'2011 Data'!",ADDRESS(MATCH($A16,'2011 Data'!$A$1:$A$30,0),MATCH(VLOOKUP(P$5,'Data Lookup'!$A$1:$C$220,3,FALSE),'2011 Data'!$A$6:$CY$6,0)))),INDIRECT(CONCATENATE("'2011 Data'!",ADDRESS(MATCH($A$6,'2011 Data'!$A$1:$A$30,0),MATCH(VLOOKUP(P$5,'Data Lookup'!$A$1:$C$220,3,FALSE),'2011 Data'!$A$6:$CY$6,0)),":",ADDRESS(MATCH($A$26,'2011 Data'!$A$1:$A$30,0),MATCH(VLOOKUP(P$5,'Data Lookup'!$A$1:$C$220,3,FALSE),'2011 Data'!$A$6:$CY$6,0)))))))</f>
        <v>0</v>
      </c>
      <c r="Q16" s="3">
        <f ca="1">IF($B$3="Count",INDIRECT(CONCATENATE("'2011 Data'!",ADDRESS(MATCH($A16,'2011 Data'!$A$1:$A$30,0),MATCH(VLOOKUP(Q$5,'Data Lookup'!$A$1:$C$220,3,FALSE),'2011 Data'!$A$6:$CY$6,0)))),IF($B$3="Percentage",100*INDIRECT(CONCATENATE("'2011 Data'!",ADDRESS(MATCH($A16,'2011 Data'!$A$1:$A$30,0),MATCH(VLOOKUP(Q$5,'Data Lookup'!$A$1:$C$220,3,FALSE),'2011 Data'!$A$6:$CY$6,0))))/INDIRECT(CONCATENATE("'2011 Data'!",ADDRESS(MATCH($A16,'2011 Data'!$A$1:$A$30,0),MATCH(VLOOKUP($B$5,'Data Lookup'!$A$1:$C$220,3,FALSE),'2011 Data'!$A$6:$CY$6,0)))),RANK(INDIRECT(CONCATENATE("'2011 Data'!",ADDRESS(MATCH($A16,'2011 Data'!$A$1:$A$30,0),MATCH(VLOOKUP(Q$5,'Data Lookup'!$A$1:$C$220,3,FALSE),'2011 Data'!$A$6:$CY$6,0)))),INDIRECT(CONCATENATE("'2011 Data'!",ADDRESS(MATCH($A$6,'2011 Data'!$A$1:$A$30,0),MATCH(VLOOKUP(Q$5,'Data Lookup'!$A$1:$C$220,3,FALSE),'2011 Data'!$A$6:$CY$6,0)),":",ADDRESS(MATCH($A$26,'2011 Data'!$A$1:$A$30,0),MATCH(VLOOKUP(Q$5,'Data Lookup'!$A$1:$C$220,3,FALSE),'2011 Data'!$A$6:$CY$6,0)))))))</f>
        <v>1</v>
      </c>
      <c r="R16" s="3">
        <f ca="1">IF($B$3="Count",INDIRECT(CONCATENATE("'2011 Data'!",ADDRESS(MATCH($A16,'2011 Data'!$A$1:$A$30,0),MATCH(VLOOKUP(R$5,'Data Lookup'!$A$1:$C$220,3,FALSE),'2011 Data'!$A$6:$CY$6,0)))),IF($B$3="Percentage",100*INDIRECT(CONCATENATE("'2011 Data'!",ADDRESS(MATCH($A16,'2011 Data'!$A$1:$A$30,0),MATCH(VLOOKUP(R$5,'Data Lookup'!$A$1:$C$220,3,FALSE),'2011 Data'!$A$6:$CY$6,0))))/INDIRECT(CONCATENATE("'2011 Data'!",ADDRESS(MATCH($A16,'2011 Data'!$A$1:$A$30,0),MATCH(VLOOKUP($B$5,'Data Lookup'!$A$1:$C$220,3,FALSE),'2011 Data'!$A$6:$CY$6,0)))),RANK(INDIRECT(CONCATENATE("'2011 Data'!",ADDRESS(MATCH($A16,'2011 Data'!$A$1:$A$30,0),MATCH(VLOOKUP(R$5,'Data Lookup'!$A$1:$C$220,3,FALSE),'2011 Data'!$A$6:$CY$6,0)))),INDIRECT(CONCATENATE("'2011 Data'!",ADDRESS(MATCH($A$6,'2011 Data'!$A$1:$A$30,0),MATCH(VLOOKUP(R$5,'Data Lookup'!$A$1:$C$220,3,FALSE),'2011 Data'!$A$6:$CY$6,0)),":",ADDRESS(MATCH($A$26,'2011 Data'!$A$1:$A$30,0),MATCH(VLOOKUP(R$5,'Data Lookup'!$A$1:$C$220,3,FALSE),'2011 Data'!$A$6:$CY$6,0)))))))</f>
        <v>640</v>
      </c>
      <c r="S16" s="3">
        <f ca="1">IF($B$3="Count",INDIRECT(CONCATENATE("'2011 Data'!",ADDRESS(MATCH($A16,'2011 Data'!$A$1:$A$30,0),MATCH(VLOOKUP(S$5,'Data Lookup'!$A$1:$C$220,3,FALSE),'2011 Data'!$A$6:$CY$6,0)))),IF($B$3="Percentage",100*INDIRECT(CONCATENATE("'2011 Data'!",ADDRESS(MATCH($A16,'2011 Data'!$A$1:$A$30,0),MATCH(VLOOKUP(S$5,'Data Lookup'!$A$1:$C$220,3,FALSE),'2011 Data'!$A$6:$CY$6,0))))/INDIRECT(CONCATENATE("'2011 Data'!",ADDRESS(MATCH($A16,'2011 Data'!$A$1:$A$30,0),MATCH(VLOOKUP($B$5,'Data Lookup'!$A$1:$C$220,3,FALSE),'2011 Data'!$A$6:$CY$6,0)))),RANK(INDIRECT(CONCATENATE("'2011 Data'!",ADDRESS(MATCH($A16,'2011 Data'!$A$1:$A$30,0),MATCH(VLOOKUP(S$5,'Data Lookup'!$A$1:$C$220,3,FALSE),'2011 Data'!$A$6:$CY$6,0)))),INDIRECT(CONCATENATE("'2011 Data'!",ADDRESS(MATCH($A$6,'2011 Data'!$A$1:$A$30,0),MATCH(VLOOKUP(S$5,'Data Lookup'!$A$1:$C$220,3,FALSE),'2011 Data'!$A$6:$CY$6,0)),":",ADDRESS(MATCH($A$26,'2011 Data'!$A$1:$A$30,0),MATCH(VLOOKUP(S$5,'Data Lookup'!$A$1:$C$220,3,FALSE),'2011 Data'!$A$6:$CY$6,0)))))))</f>
        <v>480</v>
      </c>
      <c r="T16" s="3">
        <f ca="1">IF($B$3="Count",INDIRECT(CONCATENATE("'2011 Data'!",ADDRESS(MATCH($A16,'2011 Data'!$A$1:$A$30,0),MATCH(VLOOKUP(T$5,'Data Lookup'!$A$1:$C$220,3,FALSE),'2011 Data'!$A$6:$CY$6,0)))),IF($B$3="Percentage",100*INDIRECT(CONCATENATE("'2011 Data'!",ADDRESS(MATCH($A16,'2011 Data'!$A$1:$A$30,0),MATCH(VLOOKUP(T$5,'Data Lookup'!$A$1:$C$220,3,FALSE),'2011 Data'!$A$6:$CY$6,0))))/INDIRECT(CONCATENATE("'2011 Data'!",ADDRESS(MATCH($A16,'2011 Data'!$A$1:$A$30,0),MATCH(VLOOKUP($B$5,'Data Lookup'!$A$1:$C$220,3,FALSE),'2011 Data'!$A$6:$CY$6,0)))),RANK(INDIRECT(CONCATENATE("'2011 Data'!",ADDRESS(MATCH($A16,'2011 Data'!$A$1:$A$30,0),MATCH(VLOOKUP(T$5,'Data Lookup'!$A$1:$C$220,3,FALSE),'2011 Data'!$A$6:$CY$6,0)))),INDIRECT(CONCATENATE("'2011 Data'!",ADDRESS(MATCH($A$6,'2011 Data'!$A$1:$A$30,0),MATCH(VLOOKUP(T$5,'Data Lookup'!$A$1:$C$220,3,FALSE),'2011 Data'!$A$6:$CY$6,0)),":",ADDRESS(MATCH($A$26,'2011 Data'!$A$1:$A$30,0),MATCH(VLOOKUP(T$5,'Data Lookup'!$A$1:$C$220,3,FALSE),'2011 Data'!$A$6:$CY$6,0)))))))</f>
        <v>80</v>
      </c>
      <c r="U16" s="3">
        <f ca="1">IF($B$3="Count",INDIRECT(CONCATENATE("'2011 Data'!",ADDRESS(MATCH($A16,'2011 Data'!$A$1:$A$30,0),MATCH(VLOOKUP(U$5,'Data Lookup'!$A$1:$C$220,3,FALSE),'2011 Data'!$A$6:$CY$6,0)))),IF($B$3="Percentage",100*INDIRECT(CONCATENATE("'2011 Data'!",ADDRESS(MATCH($A16,'2011 Data'!$A$1:$A$30,0),MATCH(VLOOKUP(U$5,'Data Lookup'!$A$1:$C$220,3,FALSE),'2011 Data'!$A$6:$CY$6,0))))/INDIRECT(CONCATENATE("'2011 Data'!",ADDRESS(MATCH($A16,'2011 Data'!$A$1:$A$30,0),MATCH(VLOOKUP($B$5,'Data Lookup'!$A$1:$C$220,3,FALSE),'2011 Data'!$A$6:$CY$6,0)))),RANK(INDIRECT(CONCATENATE("'2011 Data'!",ADDRESS(MATCH($A16,'2011 Data'!$A$1:$A$30,0),MATCH(VLOOKUP(U$5,'Data Lookup'!$A$1:$C$220,3,FALSE),'2011 Data'!$A$6:$CY$6,0)))),INDIRECT(CONCATENATE("'2011 Data'!",ADDRESS(MATCH($A$6,'2011 Data'!$A$1:$A$30,0),MATCH(VLOOKUP(U$5,'Data Lookup'!$A$1:$C$220,3,FALSE),'2011 Data'!$A$6:$CY$6,0)),":",ADDRESS(MATCH($A$26,'2011 Data'!$A$1:$A$30,0),MATCH(VLOOKUP(U$5,'Data Lookup'!$A$1:$C$220,3,FALSE),'2011 Data'!$A$6:$CY$6,0)))))))</f>
        <v>57</v>
      </c>
      <c r="V16" s="3">
        <f ca="1">IF($B$3="Count",INDIRECT(CONCATENATE("'2011 Data'!",ADDRESS(MATCH($A16,'2011 Data'!$A$1:$A$30,0),MATCH(VLOOKUP(V$5,'Data Lookup'!$A$1:$C$220,3,FALSE),'2011 Data'!$A$6:$CY$6,0)))),IF($B$3="Percentage",100*INDIRECT(CONCATENATE("'2011 Data'!",ADDRESS(MATCH($A16,'2011 Data'!$A$1:$A$30,0),MATCH(VLOOKUP(V$5,'Data Lookup'!$A$1:$C$220,3,FALSE),'2011 Data'!$A$6:$CY$6,0))))/INDIRECT(CONCATENATE("'2011 Data'!",ADDRESS(MATCH($A16,'2011 Data'!$A$1:$A$30,0),MATCH(VLOOKUP($B$5,'Data Lookup'!$A$1:$C$220,3,FALSE),'2011 Data'!$A$6:$CY$6,0)))),RANK(INDIRECT(CONCATENATE("'2011 Data'!",ADDRESS(MATCH($A16,'2011 Data'!$A$1:$A$30,0),MATCH(VLOOKUP(V$5,'Data Lookup'!$A$1:$C$220,3,FALSE),'2011 Data'!$A$6:$CY$6,0)))),INDIRECT(CONCATENATE("'2011 Data'!",ADDRESS(MATCH($A$6,'2011 Data'!$A$1:$A$30,0),MATCH(VLOOKUP(V$5,'Data Lookup'!$A$1:$C$220,3,FALSE),'2011 Data'!$A$6:$CY$6,0)),":",ADDRESS(MATCH($A$26,'2011 Data'!$A$1:$A$30,0),MATCH(VLOOKUP(V$5,'Data Lookup'!$A$1:$C$220,3,FALSE),'2011 Data'!$A$6:$CY$6,0)))))))</f>
        <v>23</v>
      </c>
      <c r="W16" s="3">
        <f ca="1">IF($B$3="Count",INDIRECT(CONCATENATE("'2011 Data'!",ADDRESS(MATCH($A16,'2011 Data'!$A$1:$A$30,0),MATCH(VLOOKUP(W$5,'Data Lookup'!$A$1:$C$220,3,FALSE),'2011 Data'!$A$6:$CY$6,0)))),IF($B$3="Percentage",100*INDIRECT(CONCATENATE("'2011 Data'!",ADDRESS(MATCH($A16,'2011 Data'!$A$1:$A$30,0),MATCH(VLOOKUP(W$5,'Data Lookup'!$A$1:$C$220,3,FALSE),'2011 Data'!$A$6:$CY$6,0))))/INDIRECT(CONCATENATE("'2011 Data'!",ADDRESS(MATCH($A16,'2011 Data'!$A$1:$A$30,0),MATCH(VLOOKUP($B$5,'Data Lookup'!$A$1:$C$220,3,FALSE),'2011 Data'!$A$6:$CY$6,0)))),RANK(INDIRECT(CONCATENATE("'2011 Data'!",ADDRESS(MATCH($A16,'2011 Data'!$A$1:$A$30,0),MATCH(VLOOKUP(W$5,'Data Lookup'!$A$1:$C$220,3,FALSE),'2011 Data'!$A$6:$CY$6,0)))),INDIRECT(CONCATENATE("'2011 Data'!",ADDRESS(MATCH($A$6,'2011 Data'!$A$1:$A$30,0),MATCH(VLOOKUP(W$5,'Data Lookup'!$A$1:$C$220,3,FALSE),'2011 Data'!$A$6:$CY$6,0)),":",ADDRESS(MATCH($A$26,'2011 Data'!$A$1:$A$30,0),MATCH(VLOOKUP(W$5,'Data Lookup'!$A$1:$C$220,3,FALSE),'2011 Data'!$A$6:$CY$6,0)))))))</f>
        <v>660</v>
      </c>
      <c r="X16" s="3">
        <f ca="1">IF($B$3="Count",INDIRECT(CONCATENATE("'2011 Data'!",ADDRESS(MATCH($A16,'2011 Data'!$A$1:$A$30,0),MATCH(VLOOKUP(X$5,'Data Lookup'!$A$1:$C$220,3,FALSE),'2011 Data'!$A$6:$CY$6,0)))),IF($B$3="Percentage",100*INDIRECT(CONCATENATE("'2011 Data'!",ADDRESS(MATCH($A16,'2011 Data'!$A$1:$A$30,0),MATCH(VLOOKUP(X$5,'Data Lookup'!$A$1:$C$220,3,FALSE),'2011 Data'!$A$6:$CY$6,0))))/INDIRECT(CONCATENATE("'2011 Data'!",ADDRESS(MATCH($A16,'2011 Data'!$A$1:$A$30,0),MATCH(VLOOKUP($B$5,'Data Lookup'!$A$1:$C$220,3,FALSE),'2011 Data'!$A$6:$CY$6,0)))),RANK(INDIRECT(CONCATENATE("'2011 Data'!",ADDRESS(MATCH($A16,'2011 Data'!$A$1:$A$30,0),MATCH(VLOOKUP(X$5,'Data Lookup'!$A$1:$C$220,3,FALSE),'2011 Data'!$A$6:$CY$6,0)))),INDIRECT(CONCATENATE("'2011 Data'!",ADDRESS(MATCH($A$6,'2011 Data'!$A$1:$A$30,0),MATCH(VLOOKUP(X$5,'Data Lookup'!$A$1:$C$220,3,FALSE),'2011 Data'!$A$6:$CY$6,0)),":",ADDRESS(MATCH($A$26,'2011 Data'!$A$1:$A$30,0),MATCH(VLOOKUP(X$5,'Data Lookup'!$A$1:$C$220,3,FALSE),'2011 Data'!$A$6:$CY$6,0)))))))</f>
        <v>247</v>
      </c>
      <c r="Y16" s="3">
        <f ca="1">IF($B$3="Count",INDIRECT(CONCATENATE("'2011 Data'!",ADDRESS(MATCH($A16,'2011 Data'!$A$1:$A$30,0),MATCH(VLOOKUP(Y$5,'Data Lookup'!$A$1:$C$220,3,FALSE),'2011 Data'!$A$6:$CY$6,0)))),IF($B$3="Percentage",100*INDIRECT(CONCATENATE("'2011 Data'!",ADDRESS(MATCH($A16,'2011 Data'!$A$1:$A$30,0),MATCH(VLOOKUP(Y$5,'Data Lookup'!$A$1:$C$220,3,FALSE),'2011 Data'!$A$6:$CY$6,0))))/INDIRECT(CONCATENATE("'2011 Data'!",ADDRESS(MATCH($A16,'2011 Data'!$A$1:$A$30,0),MATCH(VLOOKUP($B$5,'Data Lookup'!$A$1:$C$220,3,FALSE),'2011 Data'!$A$6:$CY$6,0)))),RANK(INDIRECT(CONCATENATE("'2011 Data'!",ADDRESS(MATCH($A16,'2011 Data'!$A$1:$A$30,0),MATCH(VLOOKUP(Y$5,'Data Lookup'!$A$1:$C$220,3,FALSE),'2011 Data'!$A$6:$CY$6,0)))),INDIRECT(CONCATENATE("'2011 Data'!",ADDRESS(MATCH($A$6,'2011 Data'!$A$1:$A$30,0),MATCH(VLOOKUP(Y$5,'Data Lookup'!$A$1:$C$220,3,FALSE),'2011 Data'!$A$6:$CY$6,0)),":",ADDRESS(MATCH($A$26,'2011 Data'!$A$1:$A$30,0),MATCH(VLOOKUP(Y$5,'Data Lookup'!$A$1:$C$220,3,FALSE),'2011 Data'!$A$6:$CY$6,0)))))))</f>
        <v>195</v>
      </c>
      <c r="Z16" s="3">
        <f ca="1">IF($B$3="Count",INDIRECT(CONCATENATE("'2011 Data'!",ADDRESS(MATCH($A16,'2011 Data'!$A$1:$A$30,0),MATCH(VLOOKUP(Z$5,'Data Lookup'!$A$1:$C$220,3,FALSE),'2011 Data'!$A$6:$CY$6,0)))),IF($B$3="Percentage",100*INDIRECT(CONCATENATE("'2011 Data'!",ADDRESS(MATCH($A16,'2011 Data'!$A$1:$A$30,0),MATCH(VLOOKUP(Z$5,'Data Lookup'!$A$1:$C$220,3,FALSE),'2011 Data'!$A$6:$CY$6,0))))/INDIRECT(CONCATENATE("'2011 Data'!",ADDRESS(MATCH($A16,'2011 Data'!$A$1:$A$30,0),MATCH(VLOOKUP($B$5,'Data Lookup'!$A$1:$C$220,3,FALSE),'2011 Data'!$A$6:$CY$6,0)))),RANK(INDIRECT(CONCATENATE("'2011 Data'!",ADDRESS(MATCH($A16,'2011 Data'!$A$1:$A$30,0),MATCH(VLOOKUP(Z$5,'Data Lookup'!$A$1:$C$220,3,FALSE),'2011 Data'!$A$6:$CY$6,0)))),INDIRECT(CONCATENATE("'2011 Data'!",ADDRESS(MATCH($A$6,'2011 Data'!$A$1:$A$30,0),MATCH(VLOOKUP(Z$5,'Data Lookup'!$A$1:$C$220,3,FALSE),'2011 Data'!$A$6:$CY$6,0)),":",ADDRESS(MATCH($A$26,'2011 Data'!$A$1:$A$30,0),MATCH(VLOOKUP(Z$5,'Data Lookup'!$A$1:$C$220,3,FALSE),'2011 Data'!$A$6:$CY$6,0)))))))</f>
        <v>218</v>
      </c>
      <c r="AA16" s="3">
        <f ca="1">IF($B$3="Count",INDIRECT(CONCATENATE("'2011 Data'!",ADDRESS(MATCH($A16,'2011 Data'!$A$1:$A$30,0),MATCH(VLOOKUP(AA$5,'Data Lookup'!$A$1:$C$220,3,FALSE),'2011 Data'!$A$6:$CY$6,0)))),IF($B$3="Percentage",100*INDIRECT(CONCATENATE("'2011 Data'!",ADDRESS(MATCH($A16,'2011 Data'!$A$1:$A$30,0),MATCH(VLOOKUP(AA$5,'Data Lookup'!$A$1:$C$220,3,FALSE),'2011 Data'!$A$6:$CY$6,0))))/INDIRECT(CONCATENATE("'2011 Data'!",ADDRESS(MATCH($A16,'2011 Data'!$A$1:$A$30,0),MATCH(VLOOKUP($B$5,'Data Lookup'!$A$1:$C$220,3,FALSE),'2011 Data'!$A$6:$CY$6,0)))),RANK(INDIRECT(CONCATENATE("'2011 Data'!",ADDRESS(MATCH($A16,'2011 Data'!$A$1:$A$30,0),MATCH(VLOOKUP(AA$5,'Data Lookup'!$A$1:$C$220,3,FALSE),'2011 Data'!$A$6:$CY$6,0)))),INDIRECT(CONCATENATE("'2011 Data'!",ADDRESS(MATCH($A$6,'2011 Data'!$A$1:$A$30,0),MATCH(VLOOKUP(AA$5,'Data Lookup'!$A$1:$C$220,3,FALSE),'2011 Data'!$A$6:$CY$6,0)),":",ADDRESS(MATCH($A$26,'2011 Data'!$A$1:$A$30,0),MATCH(VLOOKUP(AA$5,'Data Lookup'!$A$1:$C$220,3,FALSE),'2011 Data'!$A$6:$CY$6,0)))))))</f>
        <v>1481</v>
      </c>
      <c r="AB16" s="3">
        <f ca="1">IF($B$3="Count",INDIRECT(CONCATENATE("'2011 Data'!",ADDRESS(MATCH($A16,'2011 Data'!$A$1:$A$30,0),MATCH(VLOOKUP(AB$5,'Data Lookup'!$A$1:$C$220,3,FALSE),'2011 Data'!$A$6:$CY$6,0)))),IF($B$3="Percentage",100*INDIRECT(CONCATENATE("'2011 Data'!",ADDRESS(MATCH($A16,'2011 Data'!$A$1:$A$30,0),MATCH(VLOOKUP(AB$5,'Data Lookup'!$A$1:$C$220,3,FALSE),'2011 Data'!$A$6:$CY$6,0))))/INDIRECT(CONCATENATE("'2011 Data'!",ADDRESS(MATCH($A16,'2011 Data'!$A$1:$A$30,0),MATCH(VLOOKUP($B$5,'Data Lookup'!$A$1:$C$220,3,FALSE),'2011 Data'!$A$6:$CY$6,0)))),RANK(INDIRECT(CONCATENATE("'2011 Data'!",ADDRESS(MATCH($A16,'2011 Data'!$A$1:$A$30,0),MATCH(VLOOKUP(AB$5,'Data Lookup'!$A$1:$C$220,3,FALSE),'2011 Data'!$A$6:$CY$6,0)))),INDIRECT(CONCATENATE("'2011 Data'!",ADDRESS(MATCH($A$6,'2011 Data'!$A$1:$A$30,0),MATCH(VLOOKUP(AB$5,'Data Lookup'!$A$1:$C$220,3,FALSE),'2011 Data'!$A$6:$CY$6,0)),":",ADDRESS(MATCH($A$26,'2011 Data'!$A$1:$A$30,0),MATCH(VLOOKUP(AB$5,'Data Lookup'!$A$1:$C$220,3,FALSE),'2011 Data'!$A$6:$CY$6,0)))))))</f>
        <v>153</v>
      </c>
      <c r="AC16" s="3">
        <f ca="1">IF($B$3="Count",INDIRECT(CONCATENATE("'2011 Data'!",ADDRESS(MATCH($A16,'2011 Data'!$A$1:$A$30,0),MATCH(VLOOKUP(AC$5,'Data Lookup'!$A$1:$C$220,3,FALSE),'2011 Data'!$A$6:$CY$6,0)))),IF($B$3="Percentage",100*INDIRECT(CONCATENATE("'2011 Data'!",ADDRESS(MATCH($A16,'2011 Data'!$A$1:$A$30,0),MATCH(VLOOKUP(AC$5,'Data Lookup'!$A$1:$C$220,3,FALSE),'2011 Data'!$A$6:$CY$6,0))))/INDIRECT(CONCATENATE("'2011 Data'!",ADDRESS(MATCH($A16,'2011 Data'!$A$1:$A$30,0),MATCH(VLOOKUP($B$5,'Data Lookup'!$A$1:$C$220,3,FALSE),'2011 Data'!$A$6:$CY$6,0)))),RANK(INDIRECT(CONCATENATE("'2011 Data'!",ADDRESS(MATCH($A16,'2011 Data'!$A$1:$A$30,0),MATCH(VLOOKUP(AC$5,'Data Lookup'!$A$1:$C$220,3,FALSE),'2011 Data'!$A$6:$CY$6,0)))),INDIRECT(CONCATENATE("'2011 Data'!",ADDRESS(MATCH($A$6,'2011 Data'!$A$1:$A$30,0),MATCH(VLOOKUP(AC$5,'Data Lookup'!$A$1:$C$220,3,FALSE),'2011 Data'!$A$6:$CY$6,0)),":",ADDRESS(MATCH($A$26,'2011 Data'!$A$1:$A$30,0),MATCH(VLOOKUP(AC$5,'Data Lookup'!$A$1:$C$220,3,FALSE),'2011 Data'!$A$6:$CY$6,0)))))))</f>
        <v>126</v>
      </c>
      <c r="AD16" s="3">
        <f ca="1">IF($B$3="Count",INDIRECT(CONCATENATE("'2011 Data'!",ADDRESS(MATCH($A16,'2011 Data'!$A$1:$A$30,0),MATCH(VLOOKUP(AD$5,'Data Lookup'!$A$1:$C$220,3,FALSE),'2011 Data'!$A$6:$CY$6,0)))),IF($B$3="Percentage",100*INDIRECT(CONCATENATE("'2011 Data'!",ADDRESS(MATCH($A16,'2011 Data'!$A$1:$A$30,0),MATCH(VLOOKUP(AD$5,'Data Lookup'!$A$1:$C$220,3,FALSE),'2011 Data'!$A$6:$CY$6,0))))/INDIRECT(CONCATENATE("'2011 Data'!",ADDRESS(MATCH($A16,'2011 Data'!$A$1:$A$30,0),MATCH(VLOOKUP($B$5,'Data Lookup'!$A$1:$C$220,3,FALSE),'2011 Data'!$A$6:$CY$6,0)))),RANK(INDIRECT(CONCATENATE("'2011 Data'!",ADDRESS(MATCH($A16,'2011 Data'!$A$1:$A$30,0),MATCH(VLOOKUP(AD$5,'Data Lookup'!$A$1:$C$220,3,FALSE),'2011 Data'!$A$6:$CY$6,0)))),INDIRECT(CONCATENATE("'2011 Data'!",ADDRESS(MATCH($A$6,'2011 Data'!$A$1:$A$30,0),MATCH(VLOOKUP(AD$5,'Data Lookup'!$A$1:$C$220,3,FALSE),'2011 Data'!$A$6:$CY$6,0)),":",ADDRESS(MATCH($A$26,'2011 Data'!$A$1:$A$30,0),MATCH(VLOOKUP(AD$5,'Data Lookup'!$A$1:$C$220,3,FALSE),'2011 Data'!$A$6:$CY$6,0)))))))</f>
        <v>71</v>
      </c>
      <c r="AE16" s="3">
        <f ca="1">IF($B$3="Count",INDIRECT(CONCATENATE("'2011 Data'!",ADDRESS(MATCH($A16,'2011 Data'!$A$1:$A$30,0),MATCH(VLOOKUP(AE$5,'Data Lookup'!$A$1:$C$220,3,FALSE),'2011 Data'!$A$6:$CY$6,0)))),IF($B$3="Percentage",100*INDIRECT(CONCATENATE("'2011 Data'!",ADDRESS(MATCH($A16,'2011 Data'!$A$1:$A$30,0),MATCH(VLOOKUP(AE$5,'Data Lookup'!$A$1:$C$220,3,FALSE),'2011 Data'!$A$6:$CY$6,0))))/INDIRECT(CONCATENATE("'2011 Data'!",ADDRESS(MATCH($A16,'2011 Data'!$A$1:$A$30,0),MATCH(VLOOKUP($B$5,'Data Lookup'!$A$1:$C$220,3,FALSE),'2011 Data'!$A$6:$CY$6,0)))),RANK(INDIRECT(CONCATENATE("'2011 Data'!",ADDRESS(MATCH($A16,'2011 Data'!$A$1:$A$30,0),MATCH(VLOOKUP(AE$5,'Data Lookup'!$A$1:$C$220,3,FALSE),'2011 Data'!$A$6:$CY$6,0)))),INDIRECT(CONCATENATE("'2011 Data'!",ADDRESS(MATCH($A$6,'2011 Data'!$A$1:$A$30,0),MATCH(VLOOKUP(AE$5,'Data Lookup'!$A$1:$C$220,3,FALSE),'2011 Data'!$A$6:$CY$6,0)),":",ADDRESS(MATCH($A$26,'2011 Data'!$A$1:$A$30,0),MATCH(VLOOKUP(AE$5,'Data Lookup'!$A$1:$C$220,3,FALSE),'2011 Data'!$A$6:$CY$6,0)))))))</f>
        <v>25</v>
      </c>
      <c r="AF16" s="3">
        <f ca="1">IF($B$3="Count",INDIRECT(CONCATENATE("'2011 Data'!",ADDRESS(MATCH($A16,'2011 Data'!$A$1:$A$30,0),MATCH(VLOOKUP(AF$5,'Data Lookup'!$A$1:$C$220,3,FALSE),'2011 Data'!$A$6:$CY$6,0)))),IF($B$3="Percentage",100*INDIRECT(CONCATENATE("'2011 Data'!",ADDRESS(MATCH($A16,'2011 Data'!$A$1:$A$30,0),MATCH(VLOOKUP(AF$5,'Data Lookup'!$A$1:$C$220,3,FALSE),'2011 Data'!$A$6:$CY$6,0))))/INDIRECT(CONCATENATE("'2011 Data'!",ADDRESS(MATCH($A16,'2011 Data'!$A$1:$A$30,0),MATCH(VLOOKUP($B$5,'Data Lookup'!$A$1:$C$220,3,FALSE),'2011 Data'!$A$6:$CY$6,0)))),RANK(INDIRECT(CONCATENATE("'2011 Data'!",ADDRESS(MATCH($A16,'2011 Data'!$A$1:$A$30,0),MATCH(VLOOKUP(AF$5,'Data Lookup'!$A$1:$C$220,3,FALSE),'2011 Data'!$A$6:$CY$6,0)))),INDIRECT(CONCATENATE("'2011 Data'!",ADDRESS(MATCH($A$6,'2011 Data'!$A$1:$A$30,0),MATCH(VLOOKUP(AF$5,'Data Lookup'!$A$1:$C$220,3,FALSE),'2011 Data'!$A$6:$CY$6,0)),":",ADDRESS(MATCH($A$26,'2011 Data'!$A$1:$A$30,0),MATCH(VLOOKUP(AF$5,'Data Lookup'!$A$1:$C$220,3,FALSE),'2011 Data'!$A$6:$CY$6,0)))))))</f>
        <v>1106</v>
      </c>
    </row>
    <row r="17" spans="1:32" x14ac:dyDescent="0.35">
      <c r="A17" s="3" t="s">
        <v>12</v>
      </c>
      <c r="B17" s="3">
        <f ca="1">IF($B$3="Count",INDIRECT(CONCATENATE("'2011 Data'!",ADDRESS(MATCH($A17,'2011 Data'!$A$1:$A$30,0),MATCH(VLOOKUP(B$5,'Data Lookup'!$A$1:$C$220,3,FALSE),'2011 Data'!$A$6:$CY$6,0)))),IF($B$3="Percentage",100*INDIRECT(CONCATENATE("'2011 Data'!",ADDRESS(MATCH($A17,'2011 Data'!$A$1:$A$30,0),MATCH(VLOOKUP(B$5,'Data Lookup'!$A$1:$C$220,3,FALSE),'2011 Data'!$A$6:$CY$6,0))))/INDIRECT(CONCATENATE("'2011 Data'!",ADDRESS(MATCH($A17,'2011 Data'!$A$1:$A$30,0),MATCH(VLOOKUP($B$5,'Data Lookup'!$A$1:$C$220,3,FALSE),'2011 Data'!$A$6:$CY$6,0)))),RANK(INDIRECT(CONCATENATE("'2011 Data'!",ADDRESS(MATCH($A17,'2011 Data'!$A$1:$A$30,0),MATCH(VLOOKUP(B$5,'Data Lookup'!$A$1:$C$220,3,FALSE),'2011 Data'!$A$6:$CY$6,0)))),INDIRECT(CONCATENATE("'2011 Data'!",ADDRESS(MATCH($A$6,'2011 Data'!$A$1:$A$30,0),MATCH(VLOOKUP(B$5,'Data Lookup'!$A$1:$C$220,3,FALSE),'2011 Data'!$A$6:$CY$6,0)),":",ADDRESS(MATCH($A$26,'2011 Data'!$A$1:$A$30,0),MATCH(VLOOKUP(B$5,'Data Lookup'!$A$1:$C$220,3,FALSE),'2011 Data'!$A$6:$CY$6,0)))))))</f>
        <v>4139</v>
      </c>
      <c r="C17" s="3">
        <f ca="1">IF($B$3="Count",INDIRECT(CONCATENATE("'2011 Data'!",ADDRESS(MATCH($A17,'2011 Data'!$A$1:$A$30,0),MATCH(VLOOKUP(C$5,'Data Lookup'!$A$1:$C$220,3,FALSE),'2011 Data'!$A$6:$CY$6,0)))),IF($B$3="Percentage",100*INDIRECT(CONCATENATE("'2011 Data'!",ADDRESS(MATCH($A17,'2011 Data'!$A$1:$A$30,0),MATCH(VLOOKUP(C$5,'Data Lookup'!$A$1:$C$220,3,FALSE),'2011 Data'!$A$6:$CY$6,0))))/INDIRECT(CONCATENATE("'2011 Data'!",ADDRESS(MATCH($A17,'2011 Data'!$A$1:$A$30,0),MATCH(VLOOKUP($B$5,'Data Lookup'!$A$1:$C$220,3,FALSE),'2011 Data'!$A$6:$CY$6,0)))),RANK(INDIRECT(CONCATENATE("'2011 Data'!",ADDRESS(MATCH($A17,'2011 Data'!$A$1:$A$30,0),MATCH(VLOOKUP(C$5,'Data Lookup'!$A$1:$C$220,3,FALSE),'2011 Data'!$A$6:$CY$6,0)))),INDIRECT(CONCATENATE("'2011 Data'!",ADDRESS(MATCH($A$6,'2011 Data'!$A$1:$A$30,0),MATCH(VLOOKUP(C$5,'Data Lookup'!$A$1:$C$220,3,FALSE),'2011 Data'!$A$6:$CY$6,0)),":",ADDRESS(MATCH($A$26,'2011 Data'!$A$1:$A$30,0),MATCH(VLOOKUP(C$5,'Data Lookup'!$A$1:$C$220,3,FALSE),'2011 Data'!$A$6:$CY$6,0)))))))</f>
        <v>1044</v>
      </c>
      <c r="D17" s="3">
        <f ca="1">IF($B$3="Count",INDIRECT(CONCATENATE("'2011 Data'!",ADDRESS(MATCH($A17,'2011 Data'!$A$1:$A$30,0),MATCH(VLOOKUP(D$5,'Data Lookup'!$A$1:$C$220,3,FALSE),'2011 Data'!$A$6:$CY$6,0)))),IF($B$3="Percentage",100*INDIRECT(CONCATENATE("'2011 Data'!",ADDRESS(MATCH($A17,'2011 Data'!$A$1:$A$30,0),MATCH(VLOOKUP(D$5,'Data Lookup'!$A$1:$C$220,3,FALSE),'2011 Data'!$A$6:$CY$6,0))))/INDIRECT(CONCATENATE("'2011 Data'!",ADDRESS(MATCH($A17,'2011 Data'!$A$1:$A$30,0),MATCH(VLOOKUP($B$5,'Data Lookup'!$A$1:$C$220,3,FALSE),'2011 Data'!$A$6:$CY$6,0)))),RANK(INDIRECT(CONCATENATE("'2011 Data'!",ADDRESS(MATCH($A17,'2011 Data'!$A$1:$A$30,0),MATCH(VLOOKUP(D$5,'Data Lookup'!$A$1:$C$220,3,FALSE),'2011 Data'!$A$6:$CY$6,0)))),INDIRECT(CONCATENATE("'2011 Data'!",ADDRESS(MATCH($A$6,'2011 Data'!$A$1:$A$30,0),MATCH(VLOOKUP(D$5,'Data Lookup'!$A$1:$C$220,3,FALSE),'2011 Data'!$A$6:$CY$6,0)),":",ADDRESS(MATCH($A$26,'2011 Data'!$A$1:$A$30,0),MATCH(VLOOKUP(D$5,'Data Lookup'!$A$1:$C$220,3,FALSE),'2011 Data'!$A$6:$CY$6,0)))))))</f>
        <v>299</v>
      </c>
      <c r="E17" s="3">
        <f ca="1">IF($B$3="Count",INDIRECT(CONCATENATE("'2011 Data'!",ADDRESS(MATCH($A17,'2011 Data'!$A$1:$A$30,0),MATCH(VLOOKUP(E$5,'Data Lookup'!$A$1:$C$220,3,FALSE),'2011 Data'!$A$6:$CY$6,0)))),IF($B$3="Percentage",100*INDIRECT(CONCATENATE("'2011 Data'!",ADDRESS(MATCH($A17,'2011 Data'!$A$1:$A$30,0),MATCH(VLOOKUP(E$5,'Data Lookup'!$A$1:$C$220,3,FALSE),'2011 Data'!$A$6:$CY$6,0))))/INDIRECT(CONCATENATE("'2011 Data'!",ADDRESS(MATCH($A17,'2011 Data'!$A$1:$A$30,0),MATCH(VLOOKUP($B$5,'Data Lookup'!$A$1:$C$220,3,FALSE),'2011 Data'!$A$6:$CY$6,0)))),RANK(INDIRECT(CONCATENATE("'2011 Data'!",ADDRESS(MATCH($A17,'2011 Data'!$A$1:$A$30,0),MATCH(VLOOKUP(E$5,'Data Lookup'!$A$1:$C$220,3,FALSE),'2011 Data'!$A$6:$CY$6,0)))),INDIRECT(CONCATENATE("'2011 Data'!",ADDRESS(MATCH($A$6,'2011 Data'!$A$1:$A$30,0),MATCH(VLOOKUP(E$5,'Data Lookup'!$A$1:$C$220,3,FALSE),'2011 Data'!$A$6:$CY$6,0)),":",ADDRESS(MATCH($A$26,'2011 Data'!$A$1:$A$30,0),MATCH(VLOOKUP(E$5,'Data Lookup'!$A$1:$C$220,3,FALSE),'2011 Data'!$A$6:$CY$6,0)))))))</f>
        <v>745</v>
      </c>
      <c r="F17" s="3">
        <f ca="1">IF($B$3="Count",INDIRECT(CONCATENATE("'2011 Data'!",ADDRESS(MATCH($A17,'2011 Data'!$A$1:$A$30,0),MATCH(VLOOKUP(F$5,'Data Lookup'!$A$1:$C$220,3,FALSE),'2011 Data'!$A$6:$CY$6,0)))),IF($B$3="Percentage",100*INDIRECT(CONCATENATE("'2011 Data'!",ADDRESS(MATCH($A17,'2011 Data'!$A$1:$A$30,0),MATCH(VLOOKUP(F$5,'Data Lookup'!$A$1:$C$220,3,FALSE),'2011 Data'!$A$6:$CY$6,0))))/INDIRECT(CONCATENATE("'2011 Data'!",ADDRESS(MATCH($A17,'2011 Data'!$A$1:$A$30,0),MATCH(VLOOKUP($B$5,'Data Lookup'!$A$1:$C$220,3,FALSE),'2011 Data'!$A$6:$CY$6,0)))),RANK(INDIRECT(CONCATENATE("'2011 Data'!",ADDRESS(MATCH($A17,'2011 Data'!$A$1:$A$30,0),MATCH(VLOOKUP(F$5,'Data Lookup'!$A$1:$C$220,3,FALSE),'2011 Data'!$A$6:$CY$6,0)))),INDIRECT(CONCATENATE("'2011 Data'!",ADDRESS(MATCH($A$6,'2011 Data'!$A$1:$A$30,0),MATCH(VLOOKUP(F$5,'Data Lookup'!$A$1:$C$220,3,FALSE),'2011 Data'!$A$6:$CY$6,0)),":",ADDRESS(MATCH($A$26,'2011 Data'!$A$1:$A$30,0),MATCH(VLOOKUP(F$5,'Data Lookup'!$A$1:$C$220,3,FALSE),'2011 Data'!$A$6:$CY$6,0)))))))</f>
        <v>2324</v>
      </c>
      <c r="G17" s="3">
        <f ca="1">IF($B$3="Count",INDIRECT(CONCATENATE("'2011 Data'!",ADDRESS(MATCH($A17,'2011 Data'!$A$1:$A$30,0),MATCH(VLOOKUP(G$5,'Data Lookup'!$A$1:$C$220,3,FALSE),'2011 Data'!$A$6:$CY$6,0)))),IF($B$3="Percentage",100*INDIRECT(CONCATENATE("'2011 Data'!",ADDRESS(MATCH($A17,'2011 Data'!$A$1:$A$30,0),MATCH(VLOOKUP(G$5,'Data Lookup'!$A$1:$C$220,3,FALSE),'2011 Data'!$A$6:$CY$6,0))))/INDIRECT(CONCATENATE("'2011 Data'!",ADDRESS(MATCH($A17,'2011 Data'!$A$1:$A$30,0),MATCH(VLOOKUP($B$5,'Data Lookup'!$A$1:$C$220,3,FALSE),'2011 Data'!$A$6:$CY$6,0)))),RANK(INDIRECT(CONCATENATE("'2011 Data'!",ADDRESS(MATCH($A17,'2011 Data'!$A$1:$A$30,0),MATCH(VLOOKUP(G$5,'Data Lookup'!$A$1:$C$220,3,FALSE),'2011 Data'!$A$6:$CY$6,0)))),INDIRECT(CONCATENATE("'2011 Data'!",ADDRESS(MATCH($A$6,'2011 Data'!$A$1:$A$30,0),MATCH(VLOOKUP(G$5,'Data Lookup'!$A$1:$C$220,3,FALSE),'2011 Data'!$A$6:$CY$6,0)),":",ADDRESS(MATCH($A$26,'2011 Data'!$A$1:$A$30,0),MATCH(VLOOKUP(G$5,'Data Lookup'!$A$1:$C$220,3,FALSE),'2011 Data'!$A$6:$CY$6,0)))))))</f>
        <v>257</v>
      </c>
      <c r="H17" s="3">
        <f ca="1">IF($B$3="Count",INDIRECT(CONCATENATE("'2011 Data'!",ADDRESS(MATCH($A17,'2011 Data'!$A$1:$A$30,0),MATCH(VLOOKUP(H$5,'Data Lookup'!$A$1:$C$220,3,FALSE),'2011 Data'!$A$6:$CY$6,0)))),IF($B$3="Percentage",100*INDIRECT(CONCATENATE("'2011 Data'!",ADDRESS(MATCH($A17,'2011 Data'!$A$1:$A$30,0),MATCH(VLOOKUP(H$5,'Data Lookup'!$A$1:$C$220,3,FALSE),'2011 Data'!$A$6:$CY$6,0))))/INDIRECT(CONCATENATE("'2011 Data'!",ADDRESS(MATCH($A17,'2011 Data'!$A$1:$A$30,0),MATCH(VLOOKUP($B$5,'Data Lookup'!$A$1:$C$220,3,FALSE),'2011 Data'!$A$6:$CY$6,0)))),RANK(INDIRECT(CONCATENATE("'2011 Data'!",ADDRESS(MATCH($A17,'2011 Data'!$A$1:$A$30,0),MATCH(VLOOKUP(H$5,'Data Lookup'!$A$1:$C$220,3,FALSE),'2011 Data'!$A$6:$CY$6,0)))),INDIRECT(CONCATENATE("'2011 Data'!",ADDRESS(MATCH($A$6,'2011 Data'!$A$1:$A$30,0),MATCH(VLOOKUP(H$5,'Data Lookup'!$A$1:$C$220,3,FALSE),'2011 Data'!$A$6:$CY$6,0)),":",ADDRESS(MATCH($A$26,'2011 Data'!$A$1:$A$30,0),MATCH(VLOOKUP(H$5,'Data Lookup'!$A$1:$C$220,3,FALSE),'2011 Data'!$A$6:$CY$6,0)))))))</f>
        <v>1541</v>
      </c>
      <c r="I17" s="3">
        <f ca="1">IF($B$3="Count",INDIRECT(CONCATENATE("'2011 Data'!",ADDRESS(MATCH($A17,'2011 Data'!$A$1:$A$30,0),MATCH(VLOOKUP(I$5,'Data Lookup'!$A$1:$C$220,3,FALSE),'2011 Data'!$A$6:$CY$6,0)))),IF($B$3="Percentage",100*INDIRECT(CONCATENATE("'2011 Data'!",ADDRESS(MATCH($A17,'2011 Data'!$A$1:$A$30,0),MATCH(VLOOKUP(I$5,'Data Lookup'!$A$1:$C$220,3,FALSE),'2011 Data'!$A$6:$CY$6,0))))/INDIRECT(CONCATENATE("'2011 Data'!",ADDRESS(MATCH($A17,'2011 Data'!$A$1:$A$30,0),MATCH(VLOOKUP($B$5,'Data Lookup'!$A$1:$C$220,3,FALSE),'2011 Data'!$A$6:$CY$6,0)))),RANK(INDIRECT(CONCATENATE("'2011 Data'!",ADDRESS(MATCH($A17,'2011 Data'!$A$1:$A$30,0),MATCH(VLOOKUP(I$5,'Data Lookup'!$A$1:$C$220,3,FALSE),'2011 Data'!$A$6:$CY$6,0)))),INDIRECT(CONCATENATE("'2011 Data'!",ADDRESS(MATCH($A$6,'2011 Data'!$A$1:$A$30,0),MATCH(VLOOKUP(I$5,'Data Lookup'!$A$1:$C$220,3,FALSE),'2011 Data'!$A$6:$CY$6,0)),":",ADDRESS(MATCH($A$26,'2011 Data'!$A$1:$A$30,0),MATCH(VLOOKUP(I$5,'Data Lookup'!$A$1:$C$220,3,FALSE),'2011 Data'!$A$6:$CY$6,0)))))))</f>
        <v>325</v>
      </c>
      <c r="J17" s="3">
        <f ca="1">IF($B$3="Count",INDIRECT(CONCATENATE("'2011 Data'!",ADDRESS(MATCH($A17,'2011 Data'!$A$1:$A$30,0),MATCH(VLOOKUP(J$5,'Data Lookup'!$A$1:$C$220,3,FALSE),'2011 Data'!$A$6:$CY$6,0)))),IF($B$3="Percentage",100*INDIRECT(CONCATENATE("'2011 Data'!",ADDRESS(MATCH($A17,'2011 Data'!$A$1:$A$30,0),MATCH(VLOOKUP(J$5,'Data Lookup'!$A$1:$C$220,3,FALSE),'2011 Data'!$A$6:$CY$6,0))))/INDIRECT(CONCATENATE("'2011 Data'!",ADDRESS(MATCH($A17,'2011 Data'!$A$1:$A$30,0),MATCH(VLOOKUP($B$5,'Data Lookup'!$A$1:$C$220,3,FALSE),'2011 Data'!$A$6:$CY$6,0)))),RANK(INDIRECT(CONCATENATE("'2011 Data'!",ADDRESS(MATCH($A17,'2011 Data'!$A$1:$A$30,0),MATCH(VLOOKUP(J$5,'Data Lookup'!$A$1:$C$220,3,FALSE),'2011 Data'!$A$6:$CY$6,0)))),INDIRECT(CONCATENATE("'2011 Data'!",ADDRESS(MATCH($A$6,'2011 Data'!$A$1:$A$30,0),MATCH(VLOOKUP(J$5,'Data Lookup'!$A$1:$C$220,3,FALSE),'2011 Data'!$A$6:$CY$6,0)),":",ADDRESS(MATCH($A$26,'2011 Data'!$A$1:$A$30,0),MATCH(VLOOKUP(J$5,'Data Lookup'!$A$1:$C$220,3,FALSE),'2011 Data'!$A$6:$CY$6,0)))))))</f>
        <v>303</v>
      </c>
      <c r="K17" s="3">
        <f ca="1">IF($B$3="Count",INDIRECT(CONCATENATE("'2011 Data'!",ADDRESS(MATCH($A17,'2011 Data'!$A$1:$A$30,0),MATCH(VLOOKUP(K$5,'Data Lookup'!$A$1:$C$220,3,FALSE),'2011 Data'!$A$6:$CY$6,0)))),IF($B$3="Percentage",100*INDIRECT(CONCATENATE("'2011 Data'!",ADDRESS(MATCH($A17,'2011 Data'!$A$1:$A$30,0),MATCH(VLOOKUP(K$5,'Data Lookup'!$A$1:$C$220,3,FALSE),'2011 Data'!$A$6:$CY$6,0))))/INDIRECT(CONCATENATE("'2011 Data'!",ADDRESS(MATCH($A17,'2011 Data'!$A$1:$A$30,0),MATCH(VLOOKUP($B$5,'Data Lookup'!$A$1:$C$220,3,FALSE),'2011 Data'!$A$6:$CY$6,0)))),RANK(INDIRECT(CONCATENATE("'2011 Data'!",ADDRESS(MATCH($A17,'2011 Data'!$A$1:$A$30,0),MATCH(VLOOKUP(K$5,'Data Lookup'!$A$1:$C$220,3,FALSE),'2011 Data'!$A$6:$CY$6,0)))),INDIRECT(CONCATENATE("'2011 Data'!",ADDRESS(MATCH($A$6,'2011 Data'!$A$1:$A$30,0),MATCH(VLOOKUP(K$5,'Data Lookup'!$A$1:$C$220,3,FALSE),'2011 Data'!$A$6:$CY$6,0)),":",ADDRESS(MATCH($A$26,'2011 Data'!$A$1:$A$30,0),MATCH(VLOOKUP(K$5,'Data Lookup'!$A$1:$C$220,3,FALSE),'2011 Data'!$A$6:$CY$6,0)))))))</f>
        <v>447</v>
      </c>
      <c r="L17" s="3">
        <f ca="1">IF($B$3="Count",INDIRECT(CONCATENATE("'2011 Data'!",ADDRESS(MATCH($A17,'2011 Data'!$A$1:$A$30,0),MATCH(VLOOKUP(L$5,'Data Lookup'!$A$1:$C$220,3,FALSE),'2011 Data'!$A$6:$CY$6,0)))),IF($B$3="Percentage",100*INDIRECT(CONCATENATE("'2011 Data'!",ADDRESS(MATCH($A17,'2011 Data'!$A$1:$A$30,0),MATCH(VLOOKUP(L$5,'Data Lookup'!$A$1:$C$220,3,FALSE),'2011 Data'!$A$6:$CY$6,0))))/INDIRECT(CONCATENATE("'2011 Data'!",ADDRESS(MATCH($A17,'2011 Data'!$A$1:$A$30,0),MATCH(VLOOKUP($B$5,'Data Lookup'!$A$1:$C$220,3,FALSE),'2011 Data'!$A$6:$CY$6,0)))),RANK(INDIRECT(CONCATENATE("'2011 Data'!",ADDRESS(MATCH($A17,'2011 Data'!$A$1:$A$30,0),MATCH(VLOOKUP(L$5,'Data Lookup'!$A$1:$C$220,3,FALSE),'2011 Data'!$A$6:$CY$6,0)))),INDIRECT(CONCATENATE("'2011 Data'!",ADDRESS(MATCH($A$6,'2011 Data'!$A$1:$A$30,0),MATCH(VLOOKUP(L$5,'Data Lookup'!$A$1:$C$220,3,FALSE),'2011 Data'!$A$6:$CY$6,0)),":",ADDRESS(MATCH($A$26,'2011 Data'!$A$1:$A$30,0),MATCH(VLOOKUP(L$5,'Data Lookup'!$A$1:$C$220,3,FALSE),'2011 Data'!$A$6:$CY$6,0)))))))</f>
        <v>466</v>
      </c>
      <c r="M17" s="3">
        <f ca="1">IF($B$3="Count",INDIRECT(CONCATENATE("'2011 Data'!",ADDRESS(MATCH($A17,'2011 Data'!$A$1:$A$30,0),MATCH(VLOOKUP(M$5,'Data Lookup'!$A$1:$C$220,3,FALSE),'2011 Data'!$A$6:$CY$6,0)))),IF($B$3="Percentage",100*INDIRECT(CONCATENATE("'2011 Data'!",ADDRESS(MATCH($A17,'2011 Data'!$A$1:$A$30,0),MATCH(VLOOKUP(M$5,'Data Lookup'!$A$1:$C$220,3,FALSE),'2011 Data'!$A$6:$CY$6,0))))/INDIRECT(CONCATENATE("'2011 Data'!",ADDRESS(MATCH($A17,'2011 Data'!$A$1:$A$30,0),MATCH(VLOOKUP($B$5,'Data Lookup'!$A$1:$C$220,3,FALSE),'2011 Data'!$A$6:$CY$6,0)))),RANK(INDIRECT(CONCATENATE("'2011 Data'!",ADDRESS(MATCH($A17,'2011 Data'!$A$1:$A$30,0),MATCH(VLOOKUP(M$5,'Data Lookup'!$A$1:$C$220,3,FALSE),'2011 Data'!$A$6:$CY$6,0)))),INDIRECT(CONCATENATE("'2011 Data'!",ADDRESS(MATCH($A$6,'2011 Data'!$A$1:$A$30,0),MATCH(VLOOKUP(M$5,'Data Lookup'!$A$1:$C$220,3,FALSE),'2011 Data'!$A$6:$CY$6,0)),":",ADDRESS(MATCH($A$26,'2011 Data'!$A$1:$A$30,0),MATCH(VLOOKUP(M$5,'Data Lookup'!$A$1:$C$220,3,FALSE),'2011 Data'!$A$6:$CY$6,0)))))))</f>
        <v>0</v>
      </c>
      <c r="N17" s="3">
        <f ca="1">IF($B$3="Count",INDIRECT(CONCATENATE("'2011 Data'!",ADDRESS(MATCH($A17,'2011 Data'!$A$1:$A$30,0),MATCH(VLOOKUP(N$5,'Data Lookup'!$A$1:$C$220,3,FALSE),'2011 Data'!$A$6:$CY$6,0)))),IF($B$3="Percentage",100*INDIRECT(CONCATENATE("'2011 Data'!",ADDRESS(MATCH($A17,'2011 Data'!$A$1:$A$30,0),MATCH(VLOOKUP(N$5,'Data Lookup'!$A$1:$C$220,3,FALSE),'2011 Data'!$A$6:$CY$6,0))))/INDIRECT(CONCATENATE("'2011 Data'!",ADDRESS(MATCH($A17,'2011 Data'!$A$1:$A$30,0),MATCH(VLOOKUP($B$5,'Data Lookup'!$A$1:$C$220,3,FALSE),'2011 Data'!$A$6:$CY$6,0)))),RANK(INDIRECT(CONCATENATE("'2011 Data'!",ADDRESS(MATCH($A17,'2011 Data'!$A$1:$A$30,0),MATCH(VLOOKUP(N$5,'Data Lookup'!$A$1:$C$220,3,FALSE),'2011 Data'!$A$6:$CY$6,0)))),INDIRECT(CONCATENATE("'2011 Data'!",ADDRESS(MATCH($A$6,'2011 Data'!$A$1:$A$30,0),MATCH(VLOOKUP(N$5,'Data Lookup'!$A$1:$C$220,3,FALSE),'2011 Data'!$A$6:$CY$6,0)),":",ADDRESS(MATCH($A$26,'2011 Data'!$A$1:$A$30,0),MATCH(VLOOKUP(N$5,'Data Lookup'!$A$1:$C$220,3,FALSE),'2011 Data'!$A$6:$CY$6,0)))))))</f>
        <v>0</v>
      </c>
      <c r="O17" s="3">
        <f ca="1">IF($B$3="Count",INDIRECT(CONCATENATE("'2011 Data'!",ADDRESS(MATCH($A17,'2011 Data'!$A$1:$A$30,0),MATCH(VLOOKUP(O$5,'Data Lookup'!$A$1:$C$220,3,FALSE),'2011 Data'!$A$6:$CY$6,0)))),IF($B$3="Percentage",100*INDIRECT(CONCATENATE("'2011 Data'!",ADDRESS(MATCH($A17,'2011 Data'!$A$1:$A$30,0),MATCH(VLOOKUP(O$5,'Data Lookup'!$A$1:$C$220,3,FALSE),'2011 Data'!$A$6:$CY$6,0))))/INDIRECT(CONCATENATE("'2011 Data'!",ADDRESS(MATCH($A17,'2011 Data'!$A$1:$A$30,0),MATCH(VLOOKUP($B$5,'Data Lookup'!$A$1:$C$220,3,FALSE),'2011 Data'!$A$6:$CY$6,0)))),RANK(INDIRECT(CONCATENATE("'2011 Data'!",ADDRESS(MATCH($A17,'2011 Data'!$A$1:$A$30,0),MATCH(VLOOKUP(O$5,'Data Lookup'!$A$1:$C$220,3,FALSE),'2011 Data'!$A$6:$CY$6,0)))),INDIRECT(CONCATENATE("'2011 Data'!",ADDRESS(MATCH($A$6,'2011 Data'!$A$1:$A$30,0),MATCH(VLOOKUP(O$5,'Data Lookup'!$A$1:$C$220,3,FALSE),'2011 Data'!$A$6:$CY$6,0)),":",ADDRESS(MATCH($A$26,'2011 Data'!$A$1:$A$30,0),MATCH(VLOOKUP(O$5,'Data Lookup'!$A$1:$C$220,3,FALSE),'2011 Data'!$A$6:$CY$6,0)))))))</f>
        <v>0</v>
      </c>
      <c r="P17" s="3">
        <f ca="1">IF($B$3="Count",INDIRECT(CONCATENATE("'2011 Data'!",ADDRESS(MATCH($A17,'2011 Data'!$A$1:$A$30,0),MATCH(VLOOKUP(P$5,'Data Lookup'!$A$1:$C$220,3,FALSE),'2011 Data'!$A$6:$CY$6,0)))),IF($B$3="Percentage",100*INDIRECT(CONCATENATE("'2011 Data'!",ADDRESS(MATCH($A17,'2011 Data'!$A$1:$A$30,0),MATCH(VLOOKUP(P$5,'Data Lookup'!$A$1:$C$220,3,FALSE),'2011 Data'!$A$6:$CY$6,0))))/INDIRECT(CONCATENATE("'2011 Data'!",ADDRESS(MATCH($A17,'2011 Data'!$A$1:$A$30,0),MATCH(VLOOKUP($B$5,'Data Lookup'!$A$1:$C$220,3,FALSE),'2011 Data'!$A$6:$CY$6,0)))),RANK(INDIRECT(CONCATENATE("'2011 Data'!",ADDRESS(MATCH($A17,'2011 Data'!$A$1:$A$30,0),MATCH(VLOOKUP(P$5,'Data Lookup'!$A$1:$C$220,3,FALSE),'2011 Data'!$A$6:$CY$6,0)))),INDIRECT(CONCATENATE("'2011 Data'!",ADDRESS(MATCH($A$6,'2011 Data'!$A$1:$A$30,0),MATCH(VLOOKUP(P$5,'Data Lookup'!$A$1:$C$220,3,FALSE),'2011 Data'!$A$6:$CY$6,0)),":",ADDRESS(MATCH($A$26,'2011 Data'!$A$1:$A$30,0),MATCH(VLOOKUP(P$5,'Data Lookup'!$A$1:$C$220,3,FALSE),'2011 Data'!$A$6:$CY$6,0)))))))</f>
        <v>0</v>
      </c>
      <c r="Q17" s="3">
        <f ca="1">IF($B$3="Count",INDIRECT(CONCATENATE("'2011 Data'!",ADDRESS(MATCH($A17,'2011 Data'!$A$1:$A$30,0),MATCH(VLOOKUP(Q$5,'Data Lookup'!$A$1:$C$220,3,FALSE),'2011 Data'!$A$6:$CY$6,0)))),IF($B$3="Percentage",100*INDIRECT(CONCATENATE("'2011 Data'!",ADDRESS(MATCH($A17,'2011 Data'!$A$1:$A$30,0),MATCH(VLOOKUP(Q$5,'Data Lookup'!$A$1:$C$220,3,FALSE),'2011 Data'!$A$6:$CY$6,0))))/INDIRECT(CONCATENATE("'2011 Data'!",ADDRESS(MATCH($A17,'2011 Data'!$A$1:$A$30,0),MATCH(VLOOKUP($B$5,'Data Lookup'!$A$1:$C$220,3,FALSE),'2011 Data'!$A$6:$CY$6,0)))),RANK(INDIRECT(CONCATENATE("'2011 Data'!",ADDRESS(MATCH($A17,'2011 Data'!$A$1:$A$30,0),MATCH(VLOOKUP(Q$5,'Data Lookup'!$A$1:$C$220,3,FALSE),'2011 Data'!$A$6:$CY$6,0)))),INDIRECT(CONCATENATE("'2011 Data'!",ADDRESS(MATCH($A$6,'2011 Data'!$A$1:$A$30,0),MATCH(VLOOKUP(Q$5,'Data Lookup'!$A$1:$C$220,3,FALSE),'2011 Data'!$A$6:$CY$6,0)),":",ADDRESS(MATCH($A$26,'2011 Data'!$A$1:$A$30,0),MATCH(VLOOKUP(Q$5,'Data Lookup'!$A$1:$C$220,3,FALSE),'2011 Data'!$A$6:$CY$6,0)))))))</f>
        <v>0</v>
      </c>
      <c r="R17" s="3">
        <f ca="1">IF($B$3="Count",INDIRECT(CONCATENATE("'2011 Data'!",ADDRESS(MATCH($A17,'2011 Data'!$A$1:$A$30,0),MATCH(VLOOKUP(R$5,'Data Lookup'!$A$1:$C$220,3,FALSE),'2011 Data'!$A$6:$CY$6,0)))),IF($B$3="Percentage",100*INDIRECT(CONCATENATE("'2011 Data'!",ADDRESS(MATCH($A17,'2011 Data'!$A$1:$A$30,0),MATCH(VLOOKUP(R$5,'Data Lookup'!$A$1:$C$220,3,FALSE),'2011 Data'!$A$6:$CY$6,0))))/INDIRECT(CONCATENATE("'2011 Data'!",ADDRESS(MATCH($A17,'2011 Data'!$A$1:$A$30,0),MATCH(VLOOKUP($B$5,'Data Lookup'!$A$1:$C$220,3,FALSE),'2011 Data'!$A$6:$CY$6,0)))),RANK(INDIRECT(CONCATENATE("'2011 Data'!",ADDRESS(MATCH($A17,'2011 Data'!$A$1:$A$30,0),MATCH(VLOOKUP(R$5,'Data Lookup'!$A$1:$C$220,3,FALSE),'2011 Data'!$A$6:$CY$6,0)))),INDIRECT(CONCATENATE("'2011 Data'!",ADDRESS(MATCH($A$6,'2011 Data'!$A$1:$A$30,0),MATCH(VLOOKUP(R$5,'Data Lookup'!$A$1:$C$220,3,FALSE),'2011 Data'!$A$6:$CY$6,0)),":",ADDRESS(MATCH($A$26,'2011 Data'!$A$1:$A$30,0),MATCH(VLOOKUP(R$5,'Data Lookup'!$A$1:$C$220,3,FALSE),'2011 Data'!$A$6:$CY$6,0)))))))</f>
        <v>147</v>
      </c>
      <c r="S17" s="3">
        <f ca="1">IF($B$3="Count",INDIRECT(CONCATENATE("'2011 Data'!",ADDRESS(MATCH($A17,'2011 Data'!$A$1:$A$30,0),MATCH(VLOOKUP(S$5,'Data Lookup'!$A$1:$C$220,3,FALSE),'2011 Data'!$A$6:$CY$6,0)))),IF($B$3="Percentage",100*INDIRECT(CONCATENATE("'2011 Data'!",ADDRESS(MATCH($A17,'2011 Data'!$A$1:$A$30,0),MATCH(VLOOKUP(S$5,'Data Lookup'!$A$1:$C$220,3,FALSE),'2011 Data'!$A$6:$CY$6,0))))/INDIRECT(CONCATENATE("'2011 Data'!",ADDRESS(MATCH($A17,'2011 Data'!$A$1:$A$30,0),MATCH(VLOOKUP($B$5,'Data Lookup'!$A$1:$C$220,3,FALSE),'2011 Data'!$A$6:$CY$6,0)))),RANK(INDIRECT(CONCATENATE("'2011 Data'!",ADDRESS(MATCH($A17,'2011 Data'!$A$1:$A$30,0),MATCH(VLOOKUP(S$5,'Data Lookup'!$A$1:$C$220,3,FALSE),'2011 Data'!$A$6:$CY$6,0)))),INDIRECT(CONCATENATE("'2011 Data'!",ADDRESS(MATCH($A$6,'2011 Data'!$A$1:$A$30,0),MATCH(VLOOKUP(S$5,'Data Lookup'!$A$1:$C$220,3,FALSE),'2011 Data'!$A$6:$CY$6,0)),":",ADDRESS(MATCH($A$26,'2011 Data'!$A$1:$A$30,0),MATCH(VLOOKUP(S$5,'Data Lookup'!$A$1:$C$220,3,FALSE),'2011 Data'!$A$6:$CY$6,0)))))))</f>
        <v>69</v>
      </c>
      <c r="T17" s="3">
        <f ca="1">IF($B$3="Count",INDIRECT(CONCATENATE("'2011 Data'!",ADDRESS(MATCH($A17,'2011 Data'!$A$1:$A$30,0),MATCH(VLOOKUP(T$5,'Data Lookup'!$A$1:$C$220,3,FALSE),'2011 Data'!$A$6:$CY$6,0)))),IF($B$3="Percentage",100*INDIRECT(CONCATENATE("'2011 Data'!",ADDRESS(MATCH($A17,'2011 Data'!$A$1:$A$30,0),MATCH(VLOOKUP(T$5,'Data Lookup'!$A$1:$C$220,3,FALSE),'2011 Data'!$A$6:$CY$6,0))))/INDIRECT(CONCATENATE("'2011 Data'!",ADDRESS(MATCH($A17,'2011 Data'!$A$1:$A$30,0),MATCH(VLOOKUP($B$5,'Data Lookup'!$A$1:$C$220,3,FALSE),'2011 Data'!$A$6:$CY$6,0)))),RANK(INDIRECT(CONCATENATE("'2011 Data'!",ADDRESS(MATCH($A17,'2011 Data'!$A$1:$A$30,0),MATCH(VLOOKUP(T$5,'Data Lookup'!$A$1:$C$220,3,FALSE),'2011 Data'!$A$6:$CY$6,0)))),INDIRECT(CONCATENATE("'2011 Data'!",ADDRESS(MATCH($A$6,'2011 Data'!$A$1:$A$30,0),MATCH(VLOOKUP(T$5,'Data Lookup'!$A$1:$C$220,3,FALSE),'2011 Data'!$A$6:$CY$6,0)),":",ADDRESS(MATCH($A$26,'2011 Data'!$A$1:$A$30,0),MATCH(VLOOKUP(T$5,'Data Lookup'!$A$1:$C$220,3,FALSE),'2011 Data'!$A$6:$CY$6,0)))))))</f>
        <v>33</v>
      </c>
      <c r="U17" s="3">
        <f ca="1">IF($B$3="Count",INDIRECT(CONCATENATE("'2011 Data'!",ADDRESS(MATCH($A17,'2011 Data'!$A$1:$A$30,0),MATCH(VLOOKUP(U$5,'Data Lookup'!$A$1:$C$220,3,FALSE),'2011 Data'!$A$6:$CY$6,0)))),IF($B$3="Percentage",100*INDIRECT(CONCATENATE("'2011 Data'!",ADDRESS(MATCH($A17,'2011 Data'!$A$1:$A$30,0),MATCH(VLOOKUP(U$5,'Data Lookup'!$A$1:$C$220,3,FALSE),'2011 Data'!$A$6:$CY$6,0))))/INDIRECT(CONCATENATE("'2011 Data'!",ADDRESS(MATCH($A17,'2011 Data'!$A$1:$A$30,0),MATCH(VLOOKUP($B$5,'Data Lookup'!$A$1:$C$220,3,FALSE),'2011 Data'!$A$6:$CY$6,0)))),RANK(INDIRECT(CONCATENATE("'2011 Data'!",ADDRESS(MATCH($A17,'2011 Data'!$A$1:$A$30,0),MATCH(VLOOKUP(U$5,'Data Lookup'!$A$1:$C$220,3,FALSE),'2011 Data'!$A$6:$CY$6,0)))),INDIRECT(CONCATENATE("'2011 Data'!",ADDRESS(MATCH($A$6,'2011 Data'!$A$1:$A$30,0),MATCH(VLOOKUP(U$5,'Data Lookup'!$A$1:$C$220,3,FALSE),'2011 Data'!$A$6:$CY$6,0)),":",ADDRESS(MATCH($A$26,'2011 Data'!$A$1:$A$30,0),MATCH(VLOOKUP(U$5,'Data Lookup'!$A$1:$C$220,3,FALSE),'2011 Data'!$A$6:$CY$6,0)))))))</f>
        <v>30</v>
      </c>
      <c r="V17" s="3">
        <f ca="1">IF($B$3="Count",INDIRECT(CONCATENATE("'2011 Data'!",ADDRESS(MATCH($A17,'2011 Data'!$A$1:$A$30,0),MATCH(VLOOKUP(V$5,'Data Lookup'!$A$1:$C$220,3,FALSE),'2011 Data'!$A$6:$CY$6,0)))),IF($B$3="Percentage",100*INDIRECT(CONCATENATE("'2011 Data'!",ADDRESS(MATCH($A17,'2011 Data'!$A$1:$A$30,0),MATCH(VLOOKUP(V$5,'Data Lookup'!$A$1:$C$220,3,FALSE),'2011 Data'!$A$6:$CY$6,0))))/INDIRECT(CONCATENATE("'2011 Data'!",ADDRESS(MATCH($A17,'2011 Data'!$A$1:$A$30,0),MATCH(VLOOKUP($B$5,'Data Lookup'!$A$1:$C$220,3,FALSE),'2011 Data'!$A$6:$CY$6,0)))),RANK(INDIRECT(CONCATENATE("'2011 Data'!",ADDRESS(MATCH($A17,'2011 Data'!$A$1:$A$30,0),MATCH(VLOOKUP(V$5,'Data Lookup'!$A$1:$C$220,3,FALSE),'2011 Data'!$A$6:$CY$6,0)))),INDIRECT(CONCATENATE("'2011 Data'!",ADDRESS(MATCH($A$6,'2011 Data'!$A$1:$A$30,0),MATCH(VLOOKUP(V$5,'Data Lookup'!$A$1:$C$220,3,FALSE),'2011 Data'!$A$6:$CY$6,0)),":",ADDRESS(MATCH($A$26,'2011 Data'!$A$1:$A$30,0),MATCH(VLOOKUP(V$5,'Data Lookup'!$A$1:$C$220,3,FALSE),'2011 Data'!$A$6:$CY$6,0)))))))</f>
        <v>15</v>
      </c>
      <c r="W17" s="3">
        <f ca="1">IF($B$3="Count",INDIRECT(CONCATENATE("'2011 Data'!",ADDRESS(MATCH($A17,'2011 Data'!$A$1:$A$30,0),MATCH(VLOOKUP(W$5,'Data Lookup'!$A$1:$C$220,3,FALSE),'2011 Data'!$A$6:$CY$6,0)))),IF($B$3="Percentage",100*INDIRECT(CONCATENATE("'2011 Data'!",ADDRESS(MATCH($A17,'2011 Data'!$A$1:$A$30,0),MATCH(VLOOKUP(W$5,'Data Lookup'!$A$1:$C$220,3,FALSE),'2011 Data'!$A$6:$CY$6,0))))/INDIRECT(CONCATENATE("'2011 Data'!",ADDRESS(MATCH($A17,'2011 Data'!$A$1:$A$30,0),MATCH(VLOOKUP($B$5,'Data Lookup'!$A$1:$C$220,3,FALSE),'2011 Data'!$A$6:$CY$6,0)))),RANK(INDIRECT(CONCATENATE("'2011 Data'!",ADDRESS(MATCH($A17,'2011 Data'!$A$1:$A$30,0),MATCH(VLOOKUP(W$5,'Data Lookup'!$A$1:$C$220,3,FALSE),'2011 Data'!$A$6:$CY$6,0)))),INDIRECT(CONCATENATE("'2011 Data'!",ADDRESS(MATCH($A$6,'2011 Data'!$A$1:$A$30,0),MATCH(VLOOKUP(W$5,'Data Lookup'!$A$1:$C$220,3,FALSE),'2011 Data'!$A$6:$CY$6,0)),":",ADDRESS(MATCH($A$26,'2011 Data'!$A$1:$A$30,0),MATCH(VLOOKUP(W$5,'Data Lookup'!$A$1:$C$220,3,FALSE),'2011 Data'!$A$6:$CY$6,0)))))))</f>
        <v>379</v>
      </c>
      <c r="X17" s="3">
        <f ca="1">IF($B$3="Count",INDIRECT(CONCATENATE("'2011 Data'!",ADDRESS(MATCH($A17,'2011 Data'!$A$1:$A$30,0),MATCH(VLOOKUP(X$5,'Data Lookup'!$A$1:$C$220,3,FALSE),'2011 Data'!$A$6:$CY$6,0)))),IF($B$3="Percentage",100*INDIRECT(CONCATENATE("'2011 Data'!",ADDRESS(MATCH($A17,'2011 Data'!$A$1:$A$30,0),MATCH(VLOOKUP(X$5,'Data Lookup'!$A$1:$C$220,3,FALSE),'2011 Data'!$A$6:$CY$6,0))))/INDIRECT(CONCATENATE("'2011 Data'!",ADDRESS(MATCH($A17,'2011 Data'!$A$1:$A$30,0),MATCH(VLOOKUP($B$5,'Data Lookup'!$A$1:$C$220,3,FALSE),'2011 Data'!$A$6:$CY$6,0)))),RANK(INDIRECT(CONCATENATE("'2011 Data'!",ADDRESS(MATCH($A17,'2011 Data'!$A$1:$A$30,0),MATCH(VLOOKUP(X$5,'Data Lookup'!$A$1:$C$220,3,FALSE),'2011 Data'!$A$6:$CY$6,0)))),INDIRECT(CONCATENATE("'2011 Data'!",ADDRESS(MATCH($A$6,'2011 Data'!$A$1:$A$30,0),MATCH(VLOOKUP(X$5,'Data Lookup'!$A$1:$C$220,3,FALSE),'2011 Data'!$A$6:$CY$6,0)),":",ADDRESS(MATCH($A$26,'2011 Data'!$A$1:$A$30,0),MATCH(VLOOKUP(X$5,'Data Lookup'!$A$1:$C$220,3,FALSE),'2011 Data'!$A$6:$CY$6,0)))))))</f>
        <v>95</v>
      </c>
      <c r="Y17" s="3">
        <f ca="1">IF($B$3="Count",INDIRECT(CONCATENATE("'2011 Data'!",ADDRESS(MATCH($A17,'2011 Data'!$A$1:$A$30,0),MATCH(VLOOKUP(Y$5,'Data Lookup'!$A$1:$C$220,3,FALSE),'2011 Data'!$A$6:$CY$6,0)))),IF($B$3="Percentage",100*INDIRECT(CONCATENATE("'2011 Data'!",ADDRESS(MATCH($A17,'2011 Data'!$A$1:$A$30,0),MATCH(VLOOKUP(Y$5,'Data Lookup'!$A$1:$C$220,3,FALSE),'2011 Data'!$A$6:$CY$6,0))))/INDIRECT(CONCATENATE("'2011 Data'!",ADDRESS(MATCH($A17,'2011 Data'!$A$1:$A$30,0),MATCH(VLOOKUP($B$5,'Data Lookup'!$A$1:$C$220,3,FALSE),'2011 Data'!$A$6:$CY$6,0)))),RANK(INDIRECT(CONCATENATE("'2011 Data'!",ADDRESS(MATCH($A17,'2011 Data'!$A$1:$A$30,0),MATCH(VLOOKUP(Y$5,'Data Lookup'!$A$1:$C$220,3,FALSE),'2011 Data'!$A$6:$CY$6,0)))),INDIRECT(CONCATENATE("'2011 Data'!",ADDRESS(MATCH($A$6,'2011 Data'!$A$1:$A$30,0),MATCH(VLOOKUP(Y$5,'Data Lookup'!$A$1:$C$220,3,FALSE),'2011 Data'!$A$6:$CY$6,0)),":",ADDRESS(MATCH($A$26,'2011 Data'!$A$1:$A$30,0),MATCH(VLOOKUP(Y$5,'Data Lookup'!$A$1:$C$220,3,FALSE),'2011 Data'!$A$6:$CY$6,0)))))))</f>
        <v>85</v>
      </c>
      <c r="Z17" s="3">
        <f ca="1">IF($B$3="Count",INDIRECT(CONCATENATE("'2011 Data'!",ADDRESS(MATCH($A17,'2011 Data'!$A$1:$A$30,0),MATCH(VLOOKUP(Z$5,'Data Lookup'!$A$1:$C$220,3,FALSE),'2011 Data'!$A$6:$CY$6,0)))),IF($B$3="Percentage",100*INDIRECT(CONCATENATE("'2011 Data'!",ADDRESS(MATCH($A17,'2011 Data'!$A$1:$A$30,0),MATCH(VLOOKUP(Z$5,'Data Lookup'!$A$1:$C$220,3,FALSE),'2011 Data'!$A$6:$CY$6,0))))/INDIRECT(CONCATENATE("'2011 Data'!",ADDRESS(MATCH($A17,'2011 Data'!$A$1:$A$30,0),MATCH(VLOOKUP($B$5,'Data Lookup'!$A$1:$C$220,3,FALSE),'2011 Data'!$A$6:$CY$6,0)))),RANK(INDIRECT(CONCATENATE("'2011 Data'!",ADDRESS(MATCH($A17,'2011 Data'!$A$1:$A$30,0),MATCH(VLOOKUP(Z$5,'Data Lookup'!$A$1:$C$220,3,FALSE),'2011 Data'!$A$6:$CY$6,0)))),INDIRECT(CONCATENATE("'2011 Data'!",ADDRESS(MATCH($A$6,'2011 Data'!$A$1:$A$30,0),MATCH(VLOOKUP(Z$5,'Data Lookup'!$A$1:$C$220,3,FALSE),'2011 Data'!$A$6:$CY$6,0)),":",ADDRESS(MATCH($A$26,'2011 Data'!$A$1:$A$30,0),MATCH(VLOOKUP(Z$5,'Data Lookup'!$A$1:$C$220,3,FALSE),'2011 Data'!$A$6:$CY$6,0)))))))</f>
        <v>199</v>
      </c>
      <c r="AA17" s="3">
        <f ca="1">IF($B$3="Count",INDIRECT(CONCATENATE("'2011 Data'!",ADDRESS(MATCH($A17,'2011 Data'!$A$1:$A$30,0),MATCH(VLOOKUP(AA$5,'Data Lookup'!$A$1:$C$220,3,FALSE),'2011 Data'!$A$6:$CY$6,0)))),IF($B$3="Percentage",100*INDIRECT(CONCATENATE("'2011 Data'!",ADDRESS(MATCH($A17,'2011 Data'!$A$1:$A$30,0),MATCH(VLOOKUP(AA$5,'Data Lookup'!$A$1:$C$220,3,FALSE),'2011 Data'!$A$6:$CY$6,0))))/INDIRECT(CONCATENATE("'2011 Data'!",ADDRESS(MATCH($A17,'2011 Data'!$A$1:$A$30,0),MATCH(VLOOKUP($B$5,'Data Lookup'!$A$1:$C$220,3,FALSE),'2011 Data'!$A$6:$CY$6,0)))),RANK(INDIRECT(CONCATENATE("'2011 Data'!",ADDRESS(MATCH($A17,'2011 Data'!$A$1:$A$30,0),MATCH(VLOOKUP(AA$5,'Data Lookup'!$A$1:$C$220,3,FALSE),'2011 Data'!$A$6:$CY$6,0)))),INDIRECT(CONCATENATE("'2011 Data'!",ADDRESS(MATCH($A$6,'2011 Data'!$A$1:$A$30,0),MATCH(VLOOKUP(AA$5,'Data Lookup'!$A$1:$C$220,3,FALSE),'2011 Data'!$A$6:$CY$6,0)),":",ADDRESS(MATCH($A$26,'2011 Data'!$A$1:$A$30,0),MATCH(VLOOKUP(AA$5,'Data Lookup'!$A$1:$C$220,3,FALSE),'2011 Data'!$A$6:$CY$6,0)))))))</f>
        <v>771</v>
      </c>
      <c r="AB17" s="3">
        <f ca="1">IF($B$3="Count",INDIRECT(CONCATENATE("'2011 Data'!",ADDRESS(MATCH($A17,'2011 Data'!$A$1:$A$30,0),MATCH(VLOOKUP(AB$5,'Data Lookup'!$A$1:$C$220,3,FALSE),'2011 Data'!$A$6:$CY$6,0)))),IF($B$3="Percentage",100*INDIRECT(CONCATENATE("'2011 Data'!",ADDRESS(MATCH($A17,'2011 Data'!$A$1:$A$30,0),MATCH(VLOOKUP(AB$5,'Data Lookup'!$A$1:$C$220,3,FALSE),'2011 Data'!$A$6:$CY$6,0))))/INDIRECT(CONCATENATE("'2011 Data'!",ADDRESS(MATCH($A17,'2011 Data'!$A$1:$A$30,0),MATCH(VLOOKUP($B$5,'Data Lookup'!$A$1:$C$220,3,FALSE),'2011 Data'!$A$6:$CY$6,0)))),RANK(INDIRECT(CONCATENATE("'2011 Data'!",ADDRESS(MATCH($A17,'2011 Data'!$A$1:$A$30,0),MATCH(VLOOKUP(AB$5,'Data Lookup'!$A$1:$C$220,3,FALSE),'2011 Data'!$A$6:$CY$6,0)))),INDIRECT(CONCATENATE("'2011 Data'!",ADDRESS(MATCH($A$6,'2011 Data'!$A$1:$A$30,0),MATCH(VLOOKUP(AB$5,'Data Lookup'!$A$1:$C$220,3,FALSE),'2011 Data'!$A$6:$CY$6,0)),":",ADDRESS(MATCH($A$26,'2011 Data'!$A$1:$A$30,0),MATCH(VLOOKUP(AB$5,'Data Lookup'!$A$1:$C$220,3,FALSE),'2011 Data'!$A$6:$CY$6,0)))))))</f>
        <v>145</v>
      </c>
      <c r="AC17" s="3">
        <f ca="1">IF($B$3="Count",INDIRECT(CONCATENATE("'2011 Data'!",ADDRESS(MATCH($A17,'2011 Data'!$A$1:$A$30,0),MATCH(VLOOKUP(AC$5,'Data Lookup'!$A$1:$C$220,3,FALSE),'2011 Data'!$A$6:$CY$6,0)))),IF($B$3="Percentage",100*INDIRECT(CONCATENATE("'2011 Data'!",ADDRESS(MATCH($A17,'2011 Data'!$A$1:$A$30,0),MATCH(VLOOKUP(AC$5,'Data Lookup'!$A$1:$C$220,3,FALSE),'2011 Data'!$A$6:$CY$6,0))))/INDIRECT(CONCATENATE("'2011 Data'!",ADDRESS(MATCH($A17,'2011 Data'!$A$1:$A$30,0),MATCH(VLOOKUP($B$5,'Data Lookup'!$A$1:$C$220,3,FALSE),'2011 Data'!$A$6:$CY$6,0)))),RANK(INDIRECT(CONCATENATE("'2011 Data'!",ADDRESS(MATCH($A17,'2011 Data'!$A$1:$A$30,0),MATCH(VLOOKUP(AC$5,'Data Lookup'!$A$1:$C$220,3,FALSE),'2011 Data'!$A$6:$CY$6,0)))),INDIRECT(CONCATENATE("'2011 Data'!",ADDRESS(MATCH($A$6,'2011 Data'!$A$1:$A$30,0),MATCH(VLOOKUP(AC$5,'Data Lookup'!$A$1:$C$220,3,FALSE),'2011 Data'!$A$6:$CY$6,0)),":",ADDRESS(MATCH($A$26,'2011 Data'!$A$1:$A$30,0),MATCH(VLOOKUP(AC$5,'Data Lookup'!$A$1:$C$220,3,FALSE),'2011 Data'!$A$6:$CY$6,0)))))))</f>
        <v>220</v>
      </c>
      <c r="AD17" s="3">
        <f ca="1">IF($B$3="Count",INDIRECT(CONCATENATE("'2011 Data'!",ADDRESS(MATCH($A17,'2011 Data'!$A$1:$A$30,0),MATCH(VLOOKUP(AD$5,'Data Lookup'!$A$1:$C$220,3,FALSE),'2011 Data'!$A$6:$CY$6,0)))),IF($B$3="Percentage",100*INDIRECT(CONCATENATE("'2011 Data'!",ADDRESS(MATCH($A17,'2011 Data'!$A$1:$A$30,0),MATCH(VLOOKUP(AD$5,'Data Lookup'!$A$1:$C$220,3,FALSE),'2011 Data'!$A$6:$CY$6,0))))/INDIRECT(CONCATENATE("'2011 Data'!",ADDRESS(MATCH($A17,'2011 Data'!$A$1:$A$30,0),MATCH(VLOOKUP($B$5,'Data Lookup'!$A$1:$C$220,3,FALSE),'2011 Data'!$A$6:$CY$6,0)))),RANK(INDIRECT(CONCATENATE("'2011 Data'!",ADDRESS(MATCH($A17,'2011 Data'!$A$1:$A$30,0),MATCH(VLOOKUP(AD$5,'Data Lookup'!$A$1:$C$220,3,FALSE),'2011 Data'!$A$6:$CY$6,0)))),INDIRECT(CONCATENATE("'2011 Data'!",ADDRESS(MATCH($A$6,'2011 Data'!$A$1:$A$30,0),MATCH(VLOOKUP(AD$5,'Data Lookup'!$A$1:$C$220,3,FALSE),'2011 Data'!$A$6:$CY$6,0)),":",ADDRESS(MATCH($A$26,'2011 Data'!$A$1:$A$30,0),MATCH(VLOOKUP(AD$5,'Data Lookup'!$A$1:$C$220,3,FALSE),'2011 Data'!$A$6:$CY$6,0)))))))</f>
        <v>24</v>
      </c>
      <c r="AE17" s="3">
        <f ca="1">IF($B$3="Count",INDIRECT(CONCATENATE("'2011 Data'!",ADDRESS(MATCH($A17,'2011 Data'!$A$1:$A$30,0),MATCH(VLOOKUP(AE$5,'Data Lookup'!$A$1:$C$220,3,FALSE),'2011 Data'!$A$6:$CY$6,0)))),IF($B$3="Percentage",100*INDIRECT(CONCATENATE("'2011 Data'!",ADDRESS(MATCH($A17,'2011 Data'!$A$1:$A$30,0),MATCH(VLOOKUP(AE$5,'Data Lookup'!$A$1:$C$220,3,FALSE),'2011 Data'!$A$6:$CY$6,0))))/INDIRECT(CONCATENATE("'2011 Data'!",ADDRESS(MATCH($A17,'2011 Data'!$A$1:$A$30,0),MATCH(VLOOKUP($B$5,'Data Lookup'!$A$1:$C$220,3,FALSE),'2011 Data'!$A$6:$CY$6,0)))),RANK(INDIRECT(CONCATENATE("'2011 Data'!",ADDRESS(MATCH($A17,'2011 Data'!$A$1:$A$30,0),MATCH(VLOOKUP(AE$5,'Data Lookup'!$A$1:$C$220,3,FALSE),'2011 Data'!$A$6:$CY$6,0)))),INDIRECT(CONCATENATE("'2011 Data'!",ADDRESS(MATCH($A$6,'2011 Data'!$A$1:$A$30,0),MATCH(VLOOKUP(AE$5,'Data Lookup'!$A$1:$C$220,3,FALSE),'2011 Data'!$A$6:$CY$6,0)),":",ADDRESS(MATCH($A$26,'2011 Data'!$A$1:$A$30,0),MATCH(VLOOKUP(AE$5,'Data Lookup'!$A$1:$C$220,3,FALSE),'2011 Data'!$A$6:$CY$6,0)))))))</f>
        <v>12</v>
      </c>
      <c r="AF17" s="3">
        <f ca="1">IF($B$3="Count",INDIRECT(CONCATENATE("'2011 Data'!",ADDRESS(MATCH($A17,'2011 Data'!$A$1:$A$30,0),MATCH(VLOOKUP(AF$5,'Data Lookup'!$A$1:$C$220,3,FALSE),'2011 Data'!$A$6:$CY$6,0)))),IF($B$3="Percentage",100*INDIRECT(CONCATENATE("'2011 Data'!",ADDRESS(MATCH($A17,'2011 Data'!$A$1:$A$30,0),MATCH(VLOOKUP(AF$5,'Data Lookup'!$A$1:$C$220,3,FALSE),'2011 Data'!$A$6:$CY$6,0))))/INDIRECT(CONCATENATE("'2011 Data'!",ADDRESS(MATCH($A17,'2011 Data'!$A$1:$A$30,0),MATCH(VLOOKUP($B$5,'Data Lookup'!$A$1:$C$220,3,FALSE),'2011 Data'!$A$6:$CY$6,0)))),RANK(INDIRECT(CONCATENATE("'2011 Data'!",ADDRESS(MATCH($A17,'2011 Data'!$A$1:$A$30,0),MATCH(VLOOKUP(AF$5,'Data Lookup'!$A$1:$C$220,3,FALSE),'2011 Data'!$A$6:$CY$6,0)))),INDIRECT(CONCATENATE("'2011 Data'!",ADDRESS(MATCH($A$6,'2011 Data'!$A$1:$A$30,0),MATCH(VLOOKUP(AF$5,'Data Lookup'!$A$1:$C$220,3,FALSE),'2011 Data'!$A$6:$CY$6,0)),":",ADDRESS(MATCH($A$26,'2011 Data'!$A$1:$A$30,0),MATCH(VLOOKUP(AF$5,'Data Lookup'!$A$1:$C$220,3,FALSE),'2011 Data'!$A$6:$CY$6,0)))))))</f>
        <v>370</v>
      </c>
    </row>
    <row r="18" spans="1:32" x14ac:dyDescent="0.35">
      <c r="A18" s="3" t="s">
        <v>13</v>
      </c>
      <c r="B18" s="3">
        <f ca="1">IF($B$3="Count",INDIRECT(CONCATENATE("'2011 Data'!",ADDRESS(MATCH($A18,'2011 Data'!$A$1:$A$30,0),MATCH(VLOOKUP(B$5,'Data Lookup'!$A$1:$C$220,3,FALSE),'2011 Data'!$A$6:$CY$6,0)))),IF($B$3="Percentage",100*INDIRECT(CONCATENATE("'2011 Data'!",ADDRESS(MATCH($A18,'2011 Data'!$A$1:$A$30,0),MATCH(VLOOKUP(B$5,'Data Lookup'!$A$1:$C$220,3,FALSE),'2011 Data'!$A$6:$CY$6,0))))/INDIRECT(CONCATENATE("'2011 Data'!",ADDRESS(MATCH($A18,'2011 Data'!$A$1:$A$30,0),MATCH(VLOOKUP($B$5,'Data Lookup'!$A$1:$C$220,3,FALSE),'2011 Data'!$A$6:$CY$6,0)))),RANK(INDIRECT(CONCATENATE("'2011 Data'!",ADDRESS(MATCH($A18,'2011 Data'!$A$1:$A$30,0),MATCH(VLOOKUP(B$5,'Data Lookup'!$A$1:$C$220,3,FALSE),'2011 Data'!$A$6:$CY$6,0)))),INDIRECT(CONCATENATE("'2011 Data'!",ADDRESS(MATCH($A$6,'2011 Data'!$A$1:$A$30,0),MATCH(VLOOKUP(B$5,'Data Lookup'!$A$1:$C$220,3,FALSE),'2011 Data'!$A$6:$CY$6,0)),":",ADDRESS(MATCH($A$26,'2011 Data'!$A$1:$A$30,0),MATCH(VLOOKUP(B$5,'Data Lookup'!$A$1:$C$220,3,FALSE),'2011 Data'!$A$6:$CY$6,0)))))))</f>
        <v>4995</v>
      </c>
      <c r="C18" s="3">
        <f ca="1">IF($B$3="Count",INDIRECT(CONCATENATE("'2011 Data'!",ADDRESS(MATCH($A18,'2011 Data'!$A$1:$A$30,0),MATCH(VLOOKUP(C$5,'Data Lookup'!$A$1:$C$220,3,FALSE),'2011 Data'!$A$6:$CY$6,0)))),IF($B$3="Percentage",100*INDIRECT(CONCATENATE("'2011 Data'!",ADDRESS(MATCH($A18,'2011 Data'!$A$1:$A$30,0),MATCH(VLOOKUP(C$5,'Data Lookup'!$A$1:$C$220,3,FALSE),'2011 Data'!$A$6:$CY$6,0))))/INDIRECT(CONCATENATE("'2011 Data'!",ADDRESS(MATCH($A18,'2011 Data'!$A$1:$A$30,0),MATCH(VLOOKUP($B$5,'Data Lookup'!$A$1:$C$220,3,FALSE),'2011 Data'!$A$6:$CY$6,0)))),RANK(INDIRECT(CONCATENATE("'2011 Data'!",ADDRESS(MATCH($A18,'2011 Data'!$A$1:$A$30,0),MATCH(VLOOKUP(C$5,'Data Lookup'!$A$1:$C$220,3,FALSE),'2011 Data'!$A$6:$CY$6,0)))),INDIRECT(CONCATENATE("'2011 Data'!",ADDRESS(MATCH($A$6,'2011 Data'!$A$1:$A$30,0),MATCH(VLOOKUP(C$5,'Data Lookup'!$A$1:$C$220,3,FALSE),'2011 Data'!$A$6:$CY$6,0)),":",ADDRESS(MATCH($A$26,'2011 Data'!$A$1:$A$30,0),MATCH(VLOOKUP(C$5,'Data Lookup'!$A$1:$C$220,3,FALSE),'2011 Data'!$A$6:$CY$6,0)))))))</f>
        <v>1080</v>
      </c>
      <c r="D18" s="3">
        <f ca="1">IF($B$3="Count",INDIRECT(CONCATENATE("'2011 Data'!",ADDRESS(MATCH($A18,'2011 Data'!$A$1:$A$30,0),MATCH(VLOOKUP(D$5,'Data Lookup'!$A$1:$C$220,3,FALSE),'2011 Data'!$A$6:$CY$6,0)))),IF($B$3="Percentage",100*INDIRECT(CONCATENATE("'2011 Data'!",ADDRESS(MATCH($A18,'2011 Data'!$A$1:$A$30,0),MATCH(VLOOKUP(D$5,'Data Lookup'!$A$1:$C$220,3,FALSE),'2011 Data'!$A$6:$CY$6,0))))/INDIRECT(CONCATENATE("'2011 Data'!",ADDRESS(MATCH($A18,'2011 Data'!$A$1:$A$30,0),MATCH(VLOOKUP($B$5,'Data Lookup'!$A$1:$C$220,3,FALSE),'2011 Data'!$A$6:$CY$6,0)))),RANK(INDIRECT(CONCATENATE("'2011 Data'!",ADDRESS(MATCH($A18,'2011 Data'!$A$1:$A$30,0),MATCH(VLOOKUP(D$5,'Data Lookup'!$A$1:$C$220,3,FALSE),'2011 Data'!$A$6:$CY$6,0)))),INDIRECT(CONCATENATE("'2011 Data'!",ADDRESS(MATCH($A$6,'2011 Data'!$A$1:$A$30,0),MATCH(VLOOKUP(D$5,'Data Lookup'!$A$1:$C$220,3,FALSE),'2011 Data'!$A$6:$CY$6,0)),":",ADDRESS(MATCH($A$26,'2011 Data'!$A$1:$A$30,0),MATCH(VLOOKUP(D$5,'Data Lookup'!$A$1:$C$220,3,FALSE),'2011 Data'!$A$6:$CY$6,0)))))))</f>
        <v>479</v>
      </c>
      <c r="E18" s="3">
        <f ca="1">IF($B$3="Count",INDIRECT(CONCATENATE("'2011 Data'!",ADDRESS(MATCH($A18,'2011 Data'!$A$1:$A$30,0),MATCH(VLOOKUP(E$5,'Data Lookup'!$A$1:$C$220,3,FALSE),'2011 Data'!$A$6:$CY$6,0)))),IF($B$3="Percentage",100*INDIRECT(CONCATENATE("'2011 Data'!",ADDRESS(MATCH($A18,'2011 Data'!$A$1:$A$30,0),MATCH(VLOOKUP(E$5,'Data Lookup'!$A$1:$C$220,3,FALSE),'2011 Data'!$A$6:$CY$6,0))))/INDIRECT(CONCATENATE("'2011 Data'!",ADDRESS(MATCH($A18,'2011 Data'!$A$1:$A$30,0),MATCH(VLOOKUP($B$5,'Data Lookup'!$A$1:$C$220,3,FALSE),'2011 Data'!$A$6:$CY$6,0)))),RANK(INDIRECT(CONCATENATE("'2011 Data'!",ADDRESS(MATCH($A18,'2011 Data'!$A$1:$A$30,0),MATCH(VLOOKUP(E$5,'Data Lookup'!$A$1:$C$220,3,FALSE),'2011 Data'!$A$6:$CY$6,0)))),INDIRECT(CONCATENATE("'2011 Data'!",ADDRESS(MATCH($A$6,'2011 Data'!$A$1:$A$30,0),MATCH(VLOOKUP(E$5,'Data Lookup'!$A$1:$C$220,3,FALSE),'2011 Data'!$A$6:$CY$6,0)),":",ADDRESS(MATCH($A$26,'2011 Data'!$A$1:$A$30,0),MATCH(VLOOKUP(E$5,'Data Lookup'!$A$1:$C$220,3,FALSE),'2011 Data'!$A$6:$CY$6,0)))))))</f>
        <v>601</v>
      </c>
      <c r="F18" s="3">
        <f ca="1">IF($B$3="Count",INDIRECT(CONCATENATE("'2011 Data'!",ADDRESS(MATCH($A18,'2011 Data'!$A$1:$A$30,0),MATCH(VLOOKUP(F$5,'Data Lookup'!$A$1:$C$220,3,FALSE),'2011 Data'!$A$6:$CY$6,0)))),IF($B$3="Percentage",100*INDIRECT(CONCATENATE("'2011 Data'!",ADDRESS(MATCH($A18,'2011 Data'!$A$1:$A$30,0),MATCH(VLOOKUP(F$5,'Data Lookup'!$A$1:$C$220,3,FALSE),'2011 Data'!$A$6:$CY$6,0))))/INDIRECT(CONCATENATE("'2011 Data'!",ADDRESS(MATCH($A18,'2011 Data'!$A$1:$A$30,0),MATCH(VLOOKUP($B$5,'Data Lookup'!$A$1:$C$220,3,FALSE),'2011 Data'!$A$6:$CY$6,0)))),RANK(INDIRECT(CONCATENATE("'2011 Data'!",ADDRESS(MATCH($A18,'2011 Data'!$A$1:$A$30,0),MATCH(VLOOKUP(F$5,'Data Lookup'!$A$1:$C$220,3,FALSE),'2011 Data'!$A$6:$CY$6,0)))),INDIRECT(CONCATENATE("'2011 Data'!",ADDRESS(MATCH($A$6,'2011 Data'!$A$1:$A$30,0),MATCH(VLOOKUP(F$5,'Data Lookup'!$A$1:$C$220,3,FALSE),'2011 Data'!$A$6:$CY$6,0)),":",ADDRESS(MATCH($A$26,'2011 Data'!$A$1:$A$30,0),MATCH(VLOOKUP(F$5,'Data Lookup'!$A$1:$C$220,3,FALSE),'2011 Data'!$A$6:$CY$6,0)))))))</f>
        <v>2749</v>
      </c>
      <c r="G18" s="3">
        <f ca="1">IF($B$3="Count",INDIRECT(CONCATENATE("'2011 Data'!",ADDRESS(MATCH($A18,'2011 Data'!$A$1:$A$30,0),MATCH(VLOOKUP(G$5,'Data Lookup'!$A$1:$C$220,3,FALSE),'2011 Data'!$A$6:$CY$6,0)))),IF($B$3="Percentage",100*INDIRECT(CONCATENATE("'2011 Data'!",ADDRESS(MATCH($A18,'2011 Data'!$A$1:$A$30,0),MATCH(VLOOKUP(G$5,'Data Lookup'!$A$1:$C$220,3,FALSE),'2011 Data'!$A$6:$CY$6,0))))/INDIRECT(CONCATENATE("'2011 Data'!",ADDRESS(MATCH($A18,'2011 Data'!$A$1:$A$30,0),MATCH(VLOOKUP($B$5,'Data Lookup'!$A$1:$C$220,3,FALSE),'2011 Data'!$A$6:$CY$6,0)))),RANK(INDIRECT(CONCATENATE("'2011 Data'!",ADDRESS(MATCH($A18,'2011 Data'!$A$1:$A$30,0),MATCH(VLOOKUP(G$5,'Data Lookup'!$A$1:$C$220,3,FALSE),'2011 Data'!$A$6:$CY$6,0)))),INDIRECT(CONCATENATE("'2011 Data'!",ADDRESS(MATCH($A$6,'2011 Data'!$A$1:$A$30,0),MATCH(VLOOKUP(G$5,'Data Lookup'!$A$1:$C$220,3,FALSE),'2011 Data'!$A$6:$CY$6,0)),":",ADDRESS(MATCH($A$26,'2011 Data'!$A$1:$A$30,0),MATCH(VLOOKUP(G$5,'Data Lookup'!$A$1:$C$220,3,FALSE),'2011 Data'!$A$6:$CY$6,0)))))))</f>
        <v>232</v>
      </c>
      <c r="H18" s="3">
        <f ca="1">IF($B$3="Count",INDIRECT(CONCATENATE("'2011 Data'!",ADDRESS(MATCH($A18,'2011 Data'!$A$1:$A$30,0),MATCH(VLOOKUP(H$5,'Data Lookup'!$A$1:$C$220,3,FALSE),'2011 Data'!$A$6:$CY$6,0)))),IF($B$3="Percentage",100*INDIRECT(CONCATENATE("'2011 Data'!",ADDRESS(MATCH($A18,'2011 Data'!$A$1:$A$30,0),MATCH(VLOOKUP(H$5,'Data Lookup'!$A$1:$C$220,3,FALSE),'2011 Data'!$A$6:$CY$6,0))))/INDIRECT(CONCATENATE("'2011 Data'!",ADDRESS(MATCH($A18,'2011 Data'!$A$1:$A$30,0),MATCH(VLOOKUP($B$5,'Data Lookup'!$A$1:$C$220,3,FALSE),'2011 Data'!$A$6:$CY$6,0)))),RANK(INDIRECT(CONCATENATE("'2011 Data'!",ADDRESS(MATCH($A18,'2011 Data'!$A$1:$A$30,0),MATCH(VLOOKUP(H$5,'Data Lookup'!$A$1:$C$220,3,FALSE),'2011 Data'!$A$6:$CY$6,0)))),INDIRECT(CONCATENATE("'2011 Data'!",ADDRESS(MATCH($A$6,'2011 Data'!$A$1:$A$30,0),MATCH(VLOOKUP(H$5,'Data Lookup'!$A$1:$C$220,3,FALSE),'2011 Data'!$A$6:$CY$6,0)),":",ADDRESS(MATCH($A$26,'2011 Data'!$A$1:$A$30,0),MATCH(VLOOKUP(H$5,'Data Lookup'!$A$1:$C$220,3,FALSE),'2011 Data'!$A$6:$CY$6,0)))))))</f>
        <v>1727</v>
      </c>
      <c r="I18" s="3">
        <f ca="1">IF($B$3="Count",INDIRECT(CONCATENATE("'2011 Data'!",ADDRESS(MATCH($A18,'2011 Data'!$A$1:$A$30,0),MATCH(VLOOKUP(I$5,'Data Lookup'!$A$1:$C$220,3,FALSE),'2011 Data'!$A$6:$CY$6,0)))),IF($B$3="Percentage",100*INDIRECT(CONCATENATE("'2011 Data'!",ADDRESS(MATCH($A18,'2011 Data'!$A$1:$A$30,0),MATCH(VLOOKUP(I$5,'Data Lookup'!$A$1:$C$220,3,FALSE),'2011 Data'!$A$6:$CY$6,0))))/INDIRECT(CONCATENATE("'2011 Data'!",ADDRESS(MATCH($A18,'2011 Data'!$A$1:$A$30,0),MATCH(VLOOKUP($B$5,'Data Lookup'!$A$1:$C$220,3,FALSE),'2011 Data'!$A$6:$CY$6,0)))),RANK(INDIRECT(CONCATENATE("'2011 Data'!",ADDRESS(MATCH($A18,'2011 Data'!$A$1:$A$30,0),MATCH(VLOOKUP(I$5,'Data Lookup'!$A$1:$C$220,3,FALSE),'2011 Data'!$A$6:$CY$6,0)))),INDIRECT(CONCATENATE("'2011 Data'!",ADDRESS(MATCH($A$6,'2011 Data'!$A$1:$A$30,0),MATCH(VLOOKUP(I$5,'Data Lookup'!$A$1:$C$220,3,FALSE),'2011 Data'!$A$6:$CY$6,0)),":",ADDRESS(MATCH($A$26,'2011 Data'!$A$1:$A$30,0),MATCH(VLOOKUP(I$5,'Data Lookup'!$A$1:$C$220,3,FALSE),'2011 Data'!$A$6:$CY$6,0)))))))</f>
        <v>400</v>
      </c>
      <c r="J18" s="3">
        <f ca="1">IF($B$3="Count",INDIRECT(CONCATENATE("'2011 Data'!",ADDRESS(MATCH($A18,'2011 Data'!$A$1:$A$30,0),MATCH(VLOOKUP(J$5,'Data Lookup'!$A$1:$C$220,3,FALSE),'2011 Data'!$A$6:$CY$6,0)))),IF($B$3="Percentage",100*INDIRECT(CONCATENATE("'2011 Data'!",ADDRESS(MATCH($A18,'2011 Data'!$A$1:$A$30,0),MATCH(VLOOKUP(J$5,'Data Lookup'!$A$1:$C$220,3,FALSE),'2011 Data'!$A$6:$CY$6,0))))/INDIRECT(CONCATENATE("'2011 Data'!",ADDRESS(MATCH($A18,'2011 Data'!$A$1:$A$30,0),MATCH(VLOOKUP($B$5,'Data Lookup'!$A$1:$C$220,3,FALSE),'2011 Data'!$A$6:$CY$6,0)))),RANK(INDIRECT(CONCATENATE("'2011 Data'!",ADDRESS(MATCH($A18,'2011 Data'!$A$1:$A$30,0),MATCH(VLOOKUP(J$5,'Data Lookup'!$A$1:$C$220,3,FALSE),'2011 Data'!$A$6:$CY$6,0)))),INDIRECT(CONCATENATE("'2011 Data'!",ADDRESS(MATCH($A$6,'2011 Data'!$A$1:$A$30,0),MATCH(VLOOKUP(J$5,'Data Lookup'!$A$1:$C$220,3,FALSE),'2011 Data'!$A$6:$CY$6,0)),":",ADDRESS(MATCH($A$26,'2011 Data'!$A$1:$A$30,0),MATCH(VLOOKUP(J$5,'Data Lookup'!$A$1:$C$220,3,FALSE),'2011 Data'!$A$6:$CY$6,0)))))))</f>
        <v>363</v>
      </c>
      <c r="K18" s="3">
        <f ca="1">IF($B$3="Count",INDIRECT(CONCATENATE("'2011 Data'!",ADDRESS(MATCH($A18,'2011 Data'!$A$1:$A$30,0),MATCH(VLOOKUP(K$5,'Data Lookup'!$A$1:$C$220,3,FALSE),'2011 Data'!$A$6:$CY$6,0)))),IF($B$3="Percentage",100*INDIRECT(CONCATENATE("'2011 Data'!",ADDRESS(MATCH($A18,'2011 Data'!$A$1:$A$30,0),MATCH(VLOOKUP(K$5,'Data Lookup'!$A$1:$C$220,3,FALSE),'2011 Data'!$A$6:$CY$6,0))))/INDIRECT(CONCATENATE("'2011 Data'!",ADDRESS(MATCH($A18,'2011 Data'!$A$1:$A$30,0),MATCH(VLOOKUP($B$5,'Data Lookup'!$A$1:$C$220,3,FALSE),'2011 Data'!$A$6:$CY$6,0)))),RANK(INDIRECT(CONCATENATE("'2011 Data'!",ADDRESS(MATCH($A18,'2011 Data'!$A$1:$A$30,0),MATCH(VLOOKUP(K$5,'Data Lookup'!$A$1:$C$220,3,FALSE),'2011 Data'!$A$6:$CY$6,0)))),INDIRECT(CONCATENATE("'2011 Data'!",ADDRESS(MATCH($A$6,'2011 Data'!$A$1:$A$30,0),MATCH(VLOOKUP(K$5,'Data Lookup'!$A$1:$C$220,3,FALSE),'2011 Data'!$A$6:$CY$6,0)),":",ADDRESS(MATCH($A$26,'2011 Data'!$A$1:$A$30,0),MATCH(VLOOKUP(K$5,'Data Lookup'!$A$1:$C$220,3,FALSE),'2011 Data'!$A$6:$CY$6,0)))))))</f>
        <v>544</v>
      </c>
      <c r="L18" s="3">
        <f ca="1">IF($B$3="Count",INDIRECT(CONCATENATE("'2011 Data'!",ADDRESS(MATCH($A18,'2011 Data'!$A$1:$A$30,0),MATCH(VLOOKUP(L$5,'Data Lookup'!$A$1:$C$220,3,FALSE),'2011 Data'!$A$6:$CY$6,0)))),IF($B$3="Percentage",100*INDIRECT(CONCATENATE("'2011 Data'!",ADDRESS(MATCH($A18,'2011 Data'!$A$1:$A$30,0),MATCH(VLOOKUP(L$5,'Data Lookup'!$A$1:$C$220,3,FALSE),'2011 Data'!$A$6:$CY$6,0))))/INDIRECT(CONCATENATE("'2011 Data'!",ADDRESS(MATCH($A18,'2011 Data'!$A$1:$A$30,0),MATCH(VLOOKUP($B$5,'Data Lookup'!$A$1:$C$220,3,FALSE),'2011 Data'!$A$6:$CY$6,0)))),RANK(INDIRECT(CONCATENATE("'2011 Data'!",ADDRESS(MATCH($A18,'2011 Data'!$A$1:$A$30,0),MATCH(VLOOKUP(L$5,'Data Lookup'!$A$1:$C$220,3,FALSE),'2011 Data'!$A$6:$CY$6,0)))),INDIRECT(CONCATENATE("'2011 Data'!",ADDRESS(MATCH($A$6,'2011 Data'!$A$1:$A$30,0),MATCH(VLOOKUP(L$5,'Data Lookup'!$A$1:$C$220,3,FALSE),'2011 Data'!$A$6:$CY$6,0)),":",ADDRESS(MATCH($A$26,'2011 Data'!$A$1:$A$30,0),MATCH(VLOOKUP(L$5,'Data Lookup'!$A$1:$C$220,3,FALSE),'2011 Data'!$A$6:$CY$6,0)))))))</f>
        <v>420</v>
      </c>
      <c r="M18" s="3">
        <f ca="1">IF($B$3="Count",INDIRECT(CONCATENATE("'2011 Data'!",ADDRESS(MATCH($A18,'2011 Data'!$A$1:$A$30,0),MATCH(VLOOKUP(M$5,'Data Lookup'!$A$1:$C$220,3,FALSE),'2011 Data'!$A$6:$CY$6,0)))),IF($B$3="Percentage",100*INDIRECT(CONCATENATE("'2011 Data'!",ADDRESS(MATCH($A18,'2011 Data'!$A$1:$A$30,0),MATCH(VLOOKUP(M$5,'Data Lookup'!$A$1:$C$220,3,FALSE),'2011 Data'!$A$6:$CY$6,0))))/INDIRECT(CONCATENATE("'2011 Data'!",ADDRESS(MATCH($A18,'2011 Data'!$A$1:$A$30,0),MATCH(VLOOKUP($B$5,'Data Lookup'!$A$1:$C$220,3,FALSE),'2011 Data'!$A$6:$CY$6,0)))),RANK(INDIRECT(CONCATENATE("'2011 Data'!",ADDRESS(MATCH($A18,'2011 Data'!$A$1:$A$30,0),MATCH(VLOOKUP(M$5,'Data Lookup'!$A$1:$C$220,3,FALSE),'2011 Data'!$A$6:$CY$6,0)))),INDIRECT(CONCATENATE("'2011 Data'!",ADDRESS(MATCH($A$6,'2011 Data'!$A$1:$A$30,0),MATCH(VLOOKUP(M$5,'Data Lookup'!$A$1:$C$220,3,FALSE),'2011 Data'!$A$6:$CY$6,0)),":",ADDRESS(MATCH($A$26,'2011 Data'!$A$1:$A$30,0),MATCH(VLOOKUP(M$5,'Data Lookup'!$A$1:$C$220,3,FALSE),'2011 Data'!$A$6:$CY$6,0)))))))</f>
        <v>1</v>
      </c>
      <c r="N18" s="3">
        <f ca="1">IF($B$3="Count",INDIRECT(CONCATENATE("'2011 Data'!",ADDRESS(MATCH($A18,'2011 Data'!$A$1:$A$30,0),MATCH(VLOOKUP(N$5,'Data Lookup'!$A$1:$C$220,3,FALSE),'2011 Data'!$A$6:$CY$6,0)))),IF($B$3="Percentage",100*INDIRECT(CONCATENATE("'2011 Data'!",ADDRESS(MATCH($A18,'2011 Data'!$A$1:$A$30,0),MATCH(VLOOKUP(N$5,'Data Lookup'!$A$1:$C$220,3,FALSE),'2011 Data'!$A$6:$CY$6,0))))/INDIRECT(CONCATENATE("'2011 Data'!",ADDRESS(MATCH($A18,'2011 Data'!$A$1:$A$30,0),MATCH(VLOOKUP($B$5,'Data Lookup'!$A$1:$C$220,3,FALSE),'2011 Data'!$A$6:$CY$6,0)))),RANK(INDIRECT(CONCATENATE("'2011 Data'!",ADDRESS(MATCH($A18,'2011 Data'!$A$1:$A$30,0),MATCH(VLOOKUP(N$5,'Data Lookup'!$A$1:$C$220,3,FALSE),'2011 Data'!$A$6:$CY$6,0)))),INDIRECT(CONCATENATE("'2011 Data'!",ADDRESS(MATCH($A$6,'2011 Data'!$A$1:$A$30,0),MATCH(VLOOKUP(N$5,'Data Lookup'!$A$1:$C$220,3,FALSE),'2011 Data'!$A$6:$CY$6,0)),":",ADDRESS(MATCH($A$26,'2011 Data'!$A$1:$A$30,0),MATCH(VLOOKUP(N$5,'Data Lookup'!$A$1:$C$220,3,FALSE),'2011 Data'!$A$6:$CY$6,0)))))))</f>
        <v>0</v>
      </c>
      <c r="O18" s="3">
        <f ca="1">IF($B$3="Count",INDIRECT(CONCATENATE("'2011 Data'!",ADDRESS(MATCH($A18,'2011 Data'!$A$1:$A$30,0),MATCH(VLOOKUP(O$5,'Data Lookup'!$A$1:$C$220,3,FALSE),'2011 Data'!$A$6:$CY$6,0)))),IF($B$3="Percentage",100*INDIRECT(CONCATENATE("'2011 Data'!",ADDRESS(MATCH($A18,'2011 Data'!$A$1:$A$30,0),MATCH(VLOOKUP(O$5,'Data Lookup'!$A$1:$C$220,3,FALSE),'2011 Data'!$A$6:$CY$6,0))))/INDIRECT(CONCATENATE("'2011 Data'!",ADDRESS(MATCH($A18,'2011 Data'!$A$1:$A$30,0),MATCH(VLOOKUP($B$5,'Data Lookup'!$A$1:$C$220,3,FALSE),'2011 Data'!$A$6:$CY$6,0)))),RANK(INDIRECT(CONCATENATE("'2011 Data'!",ADDRESS(MATCH($A18,'2011 Data'!$A$1:$A$30,0),MATCH(VLOOKUP(O$5,'Data Lookup'!$A$1:$C$220,3,FALSE),'2011 Data'!$A$6:$CY$6,0)))),INDIRECT(CONCATENATE("'2011 Data'!",ADDRESS(MATCH($A$6,'2011 Data'!$A$1:$A$30,0),MATCH(VLOOKUP(O$5,'Data Lookup'!$A$1:$C$220,3,FALSE),'2011 Data'!$A$6:$CY$6,0)),":",ADDRESS(MATCH($A$26,'2011 Data'!$A$1:$A$30,0),MATCH(VLOOKUP(O$5,'Data Lookup'!$A$1:$C$220,3,FALSE),'2011 Data'!$A$6:$CY$6,0)))))))</f>
        <v>1</v>
      </c>
      <c r="P18" s="3">
        <f ca="1">IF($B$3="Count",INDIRECT(CONCATENATE("'2011 Data'!",ADDRESS(MATCH($A18,'2011 Data'!$A$1:$A$30,0),MATCH(VLOOKUP(P$5,'Data Lookup'!$A$1:$C$220,3,FALSE),'2011 Data'!$A$6:$CY$6,0)))),IF($B$3="Percentage",100*INDIRECT(CONCATENATE("'2011 Data'!",ADDRESS(MATCH($A18,'2011 Data'!$A$1:$A$30,0),MATCH(VLOOKUP(P$5,'Data Lookup'!$A$1:$C$220,3,FALSE),'2011 Data'!$A$6:$CY$6,0))))/INDIRECT(CONCATENATE("'2011 Data'!",ADDRESS(MATCH($A18,'2011 Data'!$A$1:$A$30,0),MATCH(VLOOKUP($B$5,'Data Lookup'!$A$1:$C$220,3,FALSE),'2011 Data'!$A$6:$CY$6,0)))),RANK(INDIRECT(CONCATENATE("'2011 Data'!",ADDRESS(MATCH($A18,'2011 Data'!$A$1:$A$30,0),MATCH(VLOOKUP(P$5,'Data Lookup'!$A$1:$C$220,3,FALSE),'2011 Data'!$A$6:$CY$6,0)))),INDIRECT(CONCATENATE("'2011 Data'!",ADDRESS(MATCH($A$6,'2011 Data'!$A$1:$A$30,0),MATCH(VLOOKUP(P$5,'Data Lookup'!$A$1:$C$220,3,FALSE),'2011 Data'!$A$6:$CY$6,0)),":",ADDRESS(MATCH($A$26,'2011 Data'!$A$1:$A$30,0),MATCH(VLOOKUP(P$5,'Data Lookup'!$A$1:$C$220,3,FALSE),'2011 Data'!$A$6:$CY$6,0)))))))</f>
        <v>0</v>
      </c>
      <c r="Q18" s="3">
        <f ca="1">IF($B$3="Count",INDIRECT(CONCATENATE("'2011 Data'!",ADDRESS(MATCH($A18,'2011 Data'!$A$1:$A$30,0),MATCH(VLOOKUP(Q$5,'Data Lookup'!$A$1:$C$220,3,FALSE),'2011 Data'!$A$6:$CY$6,0)))),IF($B$3="Percentage",100*INDIRECT(CONCATENATE("'2011 Data'!",ADDRESS(MATCH($A18,'2011 Data'!$A$1:$A$30,0),MATCH(VLOOKUP(Q$5,'Data Lookup'!$A$1:$C$220,3,FALSE),'2011 Data'!$A$6:$CY$6,0))))/INDIRECT(CONCATENATE("'2011 Data'!",ADDRESS(MATCH($A18,'2011 Data'!$A$1:$A$30,0),MATCH(VLOOKUP($B$5,'Data Lookup'!$A$1:$C$220,3,FALSE),'2011 Data'!$A$6:$CY$6,0)))),RANK(INDIRECT(CONCATENATE("'2011 Data'!",ADDRESS(MATCH($A18,'2011 Data'!$A$1:$A$30,0),MATCH(VLOOKUP(Q$5,'Data Lookup'!$A$1:$C$220,3,FALSE),'2011 Data'!$A$6:$CY$6,0)))),INDIRECT(CONCATENATE("'2011 Data'!",ADDRESS(MATCH($A$6,'2011 Data'!$A$1:$A$30,0),MATCH(VLOOKUP(Q$5,'Data Lookup'!$A$1:$C$220,3,FALSE),'2011 Data'!$A$6:$CY$6,0)),":",ADDRESS(MATCH($A$26,'2011 Data'!$A$1:$A$30,0),MATCH(VLOOKUP(Q$5,'Data Lookup'!$A$1:$C$220,3,FALSE),'2011 Data'!$A$6:$CY$6,0)))))))</f>
        <v>0</v>
      </c>
      <c r="R18" s="3">
        <f ca="1">IF($B$3="Count",INDIRECT(CONCATENATE("'2011 Data'!",ADDRESS(MATCH($A18,'2011 Data'!$A$1:$A$30,0),MATCH(VLOOKUP(R$5,'Data Lookup'!$A$1:$C$220,3,FALSE),'2011 Data'!$A$6:$CY$6,0)))),IF($B$3="Percentage",100*INDIRECT(CONCATENATE("'2011 Data'!",ADDRESS(MATCH($A18,'2011 Data'!$A$1:$A$30,0),MATCH(VLOOKUP(R$5,'Data Lookup'!$A$1:$C$220,3,FALSE),'2011 Data'!$A$6:$CY$6,0))))/INDIRECT(CONCATENATE("'2011 Data'!",ADDRESS(MATCH($A18,'2011 Data'!$A$1:$A$30,0),MATCH(VLOOKUP($B$5,'Data Lookup'!$A$1:$C$220,3,FALSE),'2011 Data'!$A$6:$CY$6,0)))),RANK(INDIRECT(CONCATENATE("'2011 Data'!",ADDRESS(MATCH($A18,'2011 Data'!$A$1:$A$30,0),MATCH(VLOOKUP(R$5,'Data Lookup'!$A$1:$C$220,3,FALSE),'2011 Data'!$A$6:$CY$6,0)))),INDIRECT(CONCATENATE("'2011 Data'!",ADDRESS(MATCH($A$6,'2011 Data'!$A$1:$A$30,0),MATCH(VLOOKUP(R$5,'Data Lookup'!$A$1:$C$220,3,FALSE),'2011 Data'!$A$6:$CY$6,0)),":",ADDRESS(MATCH($A$26,'2011 Data'!$A$1:$A$30,0),MATCH(VLOOKUP(R$5,'Data Lookup'!$A$1:$C$220,3,FALSE),'2011 Data'!$A$6:$CY$6,0)))))))</f>
        <v>185</v>
      </c>
      <c r="S18" s="3">
        <f ca="1">IF($B$3="Count",INDIRECT(CONCATENATE("'2011 Data'!",ADDRESS(MATCH($A18,'2011 Data'!$A$1:$A$30,0),MATCH(VLOOKUP(S$5,'Data Lookup'!$A$1:$C$220,3,FALSE),'2011 Data'!$A$6:$CY$6,0)))),IF($B$3="Percentage",100*INDIRECT(CONCATENATE("'2011 Data'!",ADDRESS(MATCH($A18,'2011 Data'!$A$1:$A$30,0),MATCH(VLOOKUP(S$5,'Data Lookup'!$A$1:$C$220,3,FALSE),'2011 Data'!$A$6:$CY$6,0))))/INDIRECT(CONCATENATE("'2011 Data'!",ADDRESS(MATCH($A18,'2011 Data'!$A$1:$A$30,0),MATCH(VLOOKUP($B$5,'Data Lookup'!$A$1:$C$220,3,FALSE),'2011 Data'!$A$6:$CY$6,0)))),RANK(INDIRECT(CONCATENATE("'2011 Data'!",ADDRESS(MATCH($A18,'2011 Data'!$A$1:$A$30,0),MATCH(VLOOKUP(S$5,'Data Lookup'!$A$1:$C$220,3,FALSE),'2011 Data'!$A$6:$CY$6,0)))),INDIRECT(CONCATENATE("'2011 Data'!",ADDRESS(MATCH($A$6,'2011 Data'!$A$1:$A$30,0),MATCH(VLOOKUP(S$5,'Data Lookup'!$A$1:$C$220,3,FALSE),'2011 Data'!$A$6:$CY$6,0)),":",ADDRESS(MATCH($A$26,'2011 Data'!$A$1:$A$30,0),MATCH(VLOOKUP(S$5,'Data Lookup'!$A$1:$C$220,3,FALSE),'2011 Data'!$A$6:$CY$6,0)))))))</f>
        <v>87</v>
      </c>
      <c r="T18" s="3">
        <f ca="1">IF($B$3="Count",INDIRECT(CONCATENATE("'2011 Data'!",ADDRESS(MATCH($A18,'2011 Data'!$A$1:$A$30,0),MATCH(VLOOKUP(T$5,'Data Lookup'!$A$1:$C$220,3,FALSE),'2011 Data'!$A$6:$CY$6,0)))),IF($B$3="Percentage",100*INDIRECT(CONCATENATE("'2011 Data'!",ADDRESS(MATCH($A18,'2011 Data'!$A$1:$A$30,0),MATCH(VLOOKUP(T$5,'Data Lookup'!$A$1:$C$220,3,FALSE),'2011 Data'!$A$6:$CY$6,0))))/INDIRECT(CONCATENATE("'2011 Data'!",ADDRESS(MATCH($A18,'2011 Data'!$A$1:$A$30,0),MATCH(VLOOKUP($B$5,'Data Lookup'!$A$1:$C$220,3,FALSE),'2011 Data'!$A$6:$CY$6,0)))),RANK(INDIRECT(CONCATENATE("'2011 Data'!",ADDRESS(MATCH($A18,'2011 Data'!$A$1:$A$30,0),MATCH(VLOOKUP(T$5,'Data Lookup'!$A$1:$C$220,3,FALSE),'2011 Data'!$A$6:$CY$6,0)))),INDIRECT(CONCATENATE("'2011 Data'!",ADDRESS(MATCH($A$6,'2011 Data'!$A$1:$A$30,0),MATCH(VLOOKUP(T$5,'Data Lookup'!$A$1:$C$220,3,FALSE),'2011 Data'!$A$6:$CY$6,0)),":",ADDRESS(MATCH($A$26,'2011 Data'!$A$1:$A$30,0),MATCH(VLOOKUP(T$5,'Data Lookup'!$A$1:$C$220,3,FALSE),'2011 Data'!$A$6:$CY$6,0)))))))</f>
        <v>43</v>
      </c>
      <c r="U18" s="3">
        <f ca="1">IF($B$3="Count",INDIRECT(CONCATENATE("'2011 Data'!",ADDRESS(MATCH($A18,'2011 Data'!$A$1:$A$30,0),MATCH(VLOOKUP(U$5,'Data Lookup'!$A$1:$C$220,3,FALSE),'2011 Data'!$A$6:$CY$6,0)))),IF($B$3="Percentage",100*INDIRECT(CONCATENATE("'2011 Data'!",ADDRESS(MATCH($A18,'2011 Data'!$A$1:$A$30,0),MATCH(VLOOKUP(U$5,'Data Lookup'!$A$1:$C$220,3,FALSE),'2011 Data'!$A$6:$CY$6,0))))/INDIRECT(CONCATENATE("'2011 Data'!",ADDRESS(MATCH($A18,'2011 Data'!$A$1:$A$30,0),MATCH(VLOOKUP($B$5,'Data Lookup'!$A$1:$C$220,3,FALSE),'2011 Data'!$A$6:$CY$6,0)))),RANK(INDIRECT(CONCATENATE("'2011 Data'!",ADDRESS(MATCH($A18,'2011 Data'!$A$1:$A$30,0),MATCH(VLOOKUP(U$5,'Data Lookup'!$A$1:$C$220,3,FALSE),'2011 Data'!$A$6:$CY$6,0)))),INDIRECT(CONCATENATE("'2011 Data'!",ADDRESS(MATCH($A$6,'2011 Data'!$A$1:$A$30,0),MATCH(VLOOKUP(U$5,'Data Lookup'!$A$1:$C$220,3,FALSE),'2011 Data'!$A$6:$CY$6,0)),":",ADDRESS(MATCH($A$26,'2011 Data'!$A$1:$A$30,0),MATCH(VLOOKUP(U$5,'Data Lookup'!$A$1:$C$220,3,FALSE),'2011 Data'!$A$6:$CY$6,0)))))))</f>
        <v>40</v>
      </c>
      <c r="V18" s="3">
        <f ca="1">IF($B$3="Count",INDIRECT(CONCATENATE("'2011 Data'!",ADDRESS(MATCH($A18,'2011 Data'!$A$1:$A$30,0),MATCH(VLOOKUP(V$5,'Data Lookup'!$A$1:$C$220,3,FALSE),'2011 Data'!$A$6:$CY$6,0)))),IF($B$3="Percentage",100*INDIRECT(CONCATENATE("'2011 Data'!",ADDRESS(MATCH($A18,'2011 Data'!$A$1:$A$30,0),MATCH(VLOOKUP(V$5,'Data Lookup'!$A$1:$C$220,3,FALSE),'2011 Data'!$A$6:$CY$6,0))))/INDIRECT(CONCATENATE("'2011 Data'!",ADDRESS(MATCH($A18,'2011 Data'!$A$1:$A$30,0),MATCH(VLOOKUP($B$5,'Data Lookup'!$A$1:$C$220,3,FALSE),'2011 Data'!$A$6:$CY$6,0)))),RANK(INDIRECT(CONCATENATE("'2011 Data'!",ADDRESS(MATCH($A18,'2011 Data'!$A$1:$A$30,0),MATCH(VLOOKUP(V$5,'Data Lookup'!$A$1:$C$220,3,FALSE),'2011 Data'!$A$6:$CY$6,0)))),INDIRECT(CONCATENATE("'2011 Data'!",ADDRESS(MATCH($A$6,'2011 Data'!$A$1:$A$30,0),MATCH(VLOOKUP(V$5,'Data Lookup'!$A$1:$C$220,3,FALSE),'2011 Data'!$A$6:$CY$6,0)),":",ADDRESS(MATCH($A$26,'2011 Data'!$A$1:$A$30,0),MATCH(VLOOKUP(V$5,'Data Lookup'!$A$1:$C$220,3,FALSE),'2011 Data'!$A$6:$CY$6,0)))))))</f>
        <v>15</v>
      </c>
      <c r="W18" s="3">
        <f ca="1">IF($B$3="Count",INDIRECT(CONCATENATE("'2011 Data'!",ADDRESS(MATCH($A18,'2011 Data'!$A$1:$A$30,0),MATCH(VLOOKUP(W$5,'Data Lookup'!$A$1:$C$220,3,FALSE),'2011 Data'!$A$6:$CY$6,0)))),IF($B$3="Percentage",100*INDIRECT(CONCATENATE("'2011 Data'!",ADDRESS(MATCH($A18,'2011 Data'!$A$1:$A$30,0),MATCH(VLOOKUP(W$5,'Data Lookup'!$A$1:$C$220,3,FALSE),'2011 Data'!$A$6:$CY$6,0))))/INDIRECT(CONCATENATE("'2011 Data'!",ADDRESS(MATCH($A18,'2011 Data'!$A$1:$A$30,0),MATCH(VLOOKUP($B$5,'Data Lookup'!$A$1:$C$220,3,FALSE),'2011 Data'!$A$6:$CY$6,0)))),RANK(INDIRECT(CONCATENATE("'2011 Data'!",ADDRESS(MATCH($A18,'2011 Data'!$A$1:$A$30,0),MATCH(VLOOKUP(W$5,'Data Lookup'!$A$1:$C$220,3,FALSE),'2011 Data'!$A$6:$CY$6,0)))),INDIRECT(CONCATENATE("'2011 Data'!",ADDRESS(MATCH($A$6,'2011 Data'!$A$1:$A$30,0),MATCH(VLOOKUP(W$5,'Data Lookup'!$A$1:$C$220,3,FALSE),'2011 Data'!$A$6:$CY$6,0)),":",ADDRESS(MATCH($A$26,'2011 Data'!$A$1:$A$30,0),MATCH(VLOOKUP(W$5,'Data Lookup'!$A$1:$C$220,3,FALSE),'2011 Data'!$A$6:$CY$6,0)))))))</f>
        <v>604</v>
      </c>
      <c r="X18" s="3">
        <f ca="1">IF($B$3="Count",INDIRECT(CONCATENATE("'2011 Data'!",ADDRESS(MATCH($A18,'2011 Data'!$A$1:$A$30,0),MATCH(VLOOKUP(X$5,'Data Lookup'!$A$1:$C$220,3,FALSE),'2011 Data'!$A$6:$CY$6,0)))),IF($B$3="Percentage",100*INDIRECT(CONCATENATE("'2011 Data'!",ADDRESS(MATCH($A18,'2011 Data'!$A$1:$A$30,0),MATCH(VLOOKUP(X$5,'Data Lookup'!$A$1:$C$220,3,FALSE),'2011 Data'!$A$6:$CY$6,0))))/INDIRECT(CONCATENATE("'2011 Data'!",ADDRESS(MATCH($A18,'2011 Data'!$A$1:$A$30,0),MATCH(VLOOKUP($B$5,'Data Lookup'!$A$1:$C$220,3,FALSE),'2011 Data'!$A$6:$CY$6,0)))),RANK(INDIRECT(CONCATENATE("'2011 Data'!",ADDRESS(MATCH($A18,'2011 Data'!$A$1:$A$30,0),MATCH(VLOOKUP(X$5,'Data Lookup'!$A$1:$C$220,3,FALSE),'2011 Data'!$A$6:$CY$6,0)))),INDIRECT(CONCATENATE("'2011 Data'!",ADDRESS(MATCH($A$6,'2011 Data'!$A$1:$A$30,0),MATCH(VLOOKUP(X$5,'Data Lookup'!$A$1:$C$220,3,FALSE),'2011 Data'!$A$6:$CY$6,0)),":",ADDRESS(MATCH($A$26,'2011 Data'!$A$1:$A$30,0),MATCH(VLOOKUP(X$5,'Data Lookup'!$A$1:$C$220,3,FALSE),'2011 Data'!$A$6:$CY$6,0)))))))</f>
        <v>179</v>
      </c>
      <c r="Y18" s="3">
        <f ca="1">IF($B$3="Count",INDIRECT(CONCATENATE("'2011 Data'!",ADDRESS(MATCH($A18,'2011 Data'!$A$1:$A$30,0),MATCH(VLOOKUP(Y$5,'Data Lookup'!$A$1:$C$220,3,FALSE),'2011 Data'!$A$6:$CY$6,0)))),IF($B$3="Percentage",100*INDIRECT(CONCATENATE("'2011 Data'!",ADDRESS(MATCH($A18,'2011 Data'!$A$1:$A$30,0),MATCH(VLOOKUP(Y$5,'Data Lookup'!$A$1:$C$220,3,FALSE),'2011 Data'!$A$6:$CY$6,0))))/INDIRECT(CONCATENATE("'2011 Data'!",ADDRESS(MATCH($A18,'2011 Data'!$A$1:$A$30,0),MATCH(VLOOKUP($B$5,'Data Lookup'!$A$1:$C$220,3,FALSE),'2011 Data'!$A$6:$CY$6,0)))),RANK(INDIRECT(CONCATENATE("'2011 Data'!",ADDRESS(MATCH($A18,'2011 Data'!$A$1:$A$30,0),MATCH(VLOOKUP(Y$5,'Data Lookup'!$A$1:$C$220,3,FALSE),'2011 Data'!$A$6:$CY$6,0)))),INDIRECT(CONCATENATE("'2011 Data'!",ADDRESS(MATCH($A$6,'2011 Data'!$A$1:$A$30,0),MATCH(VLOOKUP(Y$5,'Data Lookup'!$A$1:$C$220,3,FALSE),'2011 Data'!$A$6:$CY$6,0)),":",ADDRESS(MATCH($A$26,'2011 Data'!$A$1:$A$30,0),MATCH(VLOOKUP(Y$5,'Data Lookup'!$A$1:$C$220,3,FALSE),'2011 Data'!$A$6:$CY$6,0)))))))</f>
        <v>199</v>
      </c>
      <c r="Z18" s="3">
        <f ca="1">IF($B$3="Count",INDIRECT(CONCATENATE("'2011 Data'!",ADDRESS(MATCH($A18,'2011 Data'!$A$1:$A$30,0),MATCH(VLOOKUP(Z$5,'Data Lookup'!$A$1:$C$220,3,FALSE),'2011 Data'!$A$6:$CY$6,0)))),IF($B$3="Percentage",100*INDIRECT(CONCATENATE("'2011 Data'!",ADDRESS(MATCH($A18,'2011 Data'!$A$1:$A$30,0),MATCH(VLOOKUP(Z$5,'Data Lookup'!$A$1:$C$220,3,FALSE),'2011 Data'!$A$6:$CY$6,0))))/INDIRECT(CONCATENATE("'2011 Data'!",ADDRESS(MATCH($A18,'2011 Data'!$A$1:$A$30,0),MATCH(VLOOKUP($B$5,'Data Lookup'!$A$1:$C$220,3,FALSE),'2011 Data'!$A$6:$CY$6,0)))),RANK(INDIRECT(CONCATENATE("'2011 Data'!",ADDRESS(MATCH($A18,'2011 Data'!$A$1:$A$30,0),MATCH(VLOOKUP(Z$5,'Data Lookup'!$A$1:$C$220,3,FALSE),'2011 Data'!$A$6:$CY$6,0)))),INDIRECT(CONCATENATE("'2011 Data'!",ADDRESS(MATCH($A$6,'2011 Data'!$A$1:$A$30,0),MATCH(VLOOKUP(Z$5,'Data Lookup'!$A$1:$C$220,3,FALSE),'2011 Data'!$A$6:$CY$6,0)),":",ADDRESS(MATCH($A$26,'2011 Data'!$A$1:$A$30,0),MATCH(VLOOKUP(Z$5,'Data Lookup'!$A$1:$C$220,3,FALSE),'2011 Data'!$A$6:$CY$6,0)))))))</f>
        <v>226</v>
      </c>
      <c r="AA18" s="3">
        <f ca="1">IF($B$3="Count",INDIRECT(CONCATENATE("'2011 Data'!",ADDRESS(MATCH($A18,'2011 Data'!$A$1:$A$30,0),MATCH(VLOOKUP(AA$5,'Data Lookup'!$A$1:$C$220,3,FALSE),'2011 Data'!$A$6:$CY$6,0)))),IF($B$3="Percentage",100*INDIRECT(CONCATENATE("'2011 Data'!",ADDRESS(MATCH($A18,'2011 Data'!$A$1:$A$30,0),MATCH(VLOOKUP(AA$5,'Data Lookup'!$A$1:$C$220,3,FALSE),'2011 Data'!$A$6:$CY$6,0))))/INDIRECT(CONCATENATE("'2011 Data'!",ADDRESS(MATCH($A18,'2011 Data'!$A$1:$A$30,0),MATCH(VLOOKUP($B$5,'Data Lookup'!$A$1:$C$220,3,FALSE),'2011 Data'!$A$6:$CY$6,0)))),RANK(INDIRECT(CONCATENATE("'2011 Data'!",ADDRESS(MATCH($A18,'2011 Data'!$A$1:$A$30,0),MATCH(VLOOKUP(AA$5,'Data Lookup'!$A$1:$C$220,3,FALSE),'2011 Data'!$A$6:$CY$6,0)))),INDIRECT(CONCATENATE("'2011 Data'!",ADDRESS(MATCH($A$6,'2011 Data'!$A$1:$A$30,0),MATCH(VLOOKUP(AA$5,'Data Lookup'!$A$1:$C$220,3,FALSE),'2011 Data'!$A$6:$CY$6,0)),":",ADDRESS(MATCH($A$26,'2011 Data'!$A$1:$A$30,0),MATCH(VLOOKUP(AA$5,'Data Lookup'!$A$1:$C$220,3,FALSE),'2011 Data'!$A$6:$CY$6,0)))))))</f>
        <v>1166</v>
      </c>
      <c r="AB18" s="3">
        <f ca="1">IF($B$3="Count",INDIRECT(CONCATENATE("'2011 Data'!",ADDRESS(MATCH($A18,'2011 Data'!$A$1:$A$30,0),MATCH(VLOOKUP(AB$5,'Data Lookup'!$A$1:$C$220,3,FALSE),'2011 Data'!$A$6:$CY$6,0)))),IF($B$3="Percentage",100*INDIRECT(CONCATENATE("'2011 Data'!",ADDRESS(MATCH($A18,'2011 Data'!$A$1:$A$30,0),MATCH(VLOOKUP(AB$5,'Data Lookup'!$A$1:$C$220,3,FALSE),'2011 Data'!$A$6:$CY$6,0))))/INDIRECT(CONCATENATE("'2011 Data'!",ADDRESS(MATCH($A18,'2011 Data'!$A$1:$A$30,0),MATCH(VLOOKUP($B$5,'Data Lookup'!$A$1:$C$220,3,FALSE),'2011 Data'!$A$6:$CY$6,0)))),RANK(INDIRECT(CONCATENATE("'2011 Data'!",ADDRESS(MATCH($A18,'2011 Data'!$A$1:$A$30,0),MATCH(VLOOKUP(AB$5,'Data Lookup'!$A$1:$C$220,3,FALSE),'2011 Data'!$A$6:$CY$6,0)))),INDIRECT(CONCATENATE("'2011 Data'!",ADDRESS(MATCH($A$6,'2011 Data'!$A$1:$A$30,0),MATCH(VLOOKUP(AB$5,'Data Lookup'!$A$1:$C$220,3,FALSE),'2011 Data'!$A$6:$CY$6,0)),":",ADDRESS(MATCH($A$26,'2011 Data'!$A$1:$A$30,0),MATCH(VLOOKUP(AB$5,'Data Lookup'!$A$1:$C$220,3,FALSE),'2011 Data'!$A$6:$CY$6,0)))))))</f>
        <v>253</v>
      </c>
      <c r="AC18" s="3">
        <f ca="1">IF($B$3="Count",INDIRECT(CONCATENATE("'2011 Data'!",ADDRESS(MATCH($A18,'2011 Data'!$A$1:$A$30,0),MATCH(VLOOKUP(AC$5,'Data Lookup'!$A$1:$C$220,3,FALSE),'2011 Data'!$A$6:$CY$6,0)))),IF($B$3="Percentage",100*INDIRECT(CONCATENATE("'2011 Data'!",ADDRESS(MATCH($A18,'2011 Data'!$A$1:$A$30,0),MATCH(VLOOKUP(AC$5,'Data Lookup'!$A$1:$C$220,3,FALSE),'2011 Data'!$A$6:$CY$6,0))))/INDIRECT(CONCATENATE("'2011 Data'!",ADDRESS(MATCH($A18,'2011 Data'!$A$1:$A$30,0),MATCH(VLOOKUP($B$5,'Data Lookup'!$A$1:$C$220,3,FALSE),'2011 Data'!$A$6:$CY$6,0)))),RANK(INDIRECT(CONCATENATE("'2011 Data'!",ADDRESS(MATCH($A18,'2011 Data'!$A$1:$A$30,0),MATCH(VLOOKUP(AC$5,'Data Lookup'!$A$1:$C$220,3,FALSE),'2011 Data'!$A$6:$CY$6,0)))),INDIRECT(CONCATENATE("'2011 Data'!",ADDRESS(MATCH($A$6,'2011 Data'!$A$1:$A$30,0),MATCH(VLOOKUP(AC$5,'Data Lookup'!$A$1:$C$220,3,FALSE),'2011 Data'!$A$6:$CY$6,0)),":",ADDRESS(MATCH($A$26,'2011 Data'!$A$1:$A$30,0),MATCH(VLOOKUP(AC$5,'Data Lookup'!$A$1:$C$220,3,FALSE),'2011 Data'!$A$6:$CY$6,0)))))))</f>
        <v>274</v>
      </c>
      <c r="AD18" s="3">
        <f ca="1">IF($B$3="Count",INDIRECT(CONCATENATE("'2011 Data'!",ADDRESS(MATCH($A18,'2011 Data'!$A$1:$A$30,0),MATCH(VLOOKUP(AD$5,'Data Lookup'!$A$1:$C$220,3,FALSE),'2011 Data'!$A$6:$CY$6,0)))),IF($B$3="Percentage",100*INDIRECT(CONCATENATE("'2011 Data'!",ADDRESS(MATCH($A18,'2011 Data'!$A$1:$A$30,0),MATCH(VLOOKUP(AD$5,'Data Lookup'!$A$1:$C$220,3,FALSE),'2011 Data'!$A$6:$CY$6,0))))/INDIRECT(CONCATENATE("'2011 Data'!",ADDRESS(MATCH($A18,'2011 Data'!$A$1:$A$30,0),MATCH(VLOOKUP($B$5,'Data Lookup'!$A$1:$C$220,3,FALSE),'2011 Data'!$A$6:$CY$6,0)))),RANK(INDIRECT(CONCATENATE("'2011 Data'!",ADDRESS(MATCH($A18,'2011 Data'!$A$1:$A$30,0),MATCH(VLOOKUP(AD$5,'Data Lookup'!$A$1:$C$220,3,FALSE),'2011 Data'!$A$6:$CY$6,0)))),INDIRECT(CONCATENATE("'2011 Data'!",ADDRESS(MATCH($A$6,'2011 Data'!$A$1:$A$30,0),MATCH(VLOOKUP(AD$5,'Data Lookup'!$A$1:$C$220,3,FALSE),'2011 Data'!$A$6:$CY$6,0)),":",ADDRESS(MATCH($A$26,'2011 Data'!$A$1:$A$30,0),MATCH(VLOOKUP(AD$5,'Data Lookup'!$A$1:$C$220,3,FALSE),'2011 Data'!$A$6:$CY$6,0)))))))</f>
        <v>39</v>
      </c>
      <c r="AE18" s="3">
        <f ca="1">IF($B$3="Count",INDIRECT(CONCATENATE("'2011 Data'!",ADDRESS(MATCH($A18,'2011 Data'!$A$1:$A$30,0),MATCH(VLOOKUP(AE$5,'Data Lookup'!$A$1:$C$220,3,FALSE),'2011 Data'!$A$6:$CY$6,0)))),IF($B$3="Percentage",100*INDIRECT(CONCATENATE("'2011 Data'!",ADDRESS(MATCH($A18,'2011 Data'!$A$1:$A$30,0),MATCH(VLOOKUP(AE$5,'Data Lookup'!$A$1:$C$220,3,FALSE),'2011 Data'!$A$6:$CY$6,0))))/INDIRECT(CONCATENATE("'2011 Data'!",ADDRESS(MATCH($A18,'2011 Data'!$A$1:$A$30,0),MATCH(VLOOKUP($B$5,'Data Lookup'!$A$1:$C$220,3,FALSE),'2011 Data'!$A$6:$CY$6,0)))),RANK(INDIRECT(CONCATENATE("'2011 Data'!",ADDRESS(MATCH($A18,'2011 Data'!$A$1:$A$30,0),MATCH(VLOOKUP(AE$5,'Data Lookup'!$A$1:$C$220,3,FALSE),'2011 Data'!$A$6:$CY$6,0)))),INDIRECT(CONCATENATE("'2011 Data'!",ADDRESS(MATCH($A$6,'2011 Data'!$A$1:$A$30,0),MATCH(VLOOKUP(AE$5,'Data Lookup'!$A$1:$C$220,3,FALSE),'2011 Data'!$A$6:$CY$6,0)),":",ADDRESS(MATCH($A$26,'2011 Data'!$A$1:$A$30,0),MATCH(VLOOKUP(AE$5,'Data Lookup'!$A$1:$C$220,3,FALSE),'2011 Data'!$A$6:$CY$6,0)))))))</f>
        <v>36</v>
      </c>
      <c r="AF18" s="3">
        <f ca="1">IF($B$3="Count",INDIRECT(CONCATENATE("'2011 Data'!",ADDRESS(MATCH($A18,'2011 Data'!$A$1:$A$30,0),MATCH(VLOOKUP(AF$5,'Data Lookup'!$A$1:$C$220,3,FALSE),'2011 Data'!$A$6:$CY$6,0)))),IF($B$3="Percentage",100*INDIRECT(CONCATENATE("'2011 Data'!",ADDRESS(MATCH($A18,'2011 Data'!$A$1:$A$30,0),MATCH(VLOOKUP(AF$5,'Data Lookup'!$A$1:$C$220,3,FALSE),'2011 Data'!$A$6:$CY$6,0))))/INDIRECT(CONCATENATE("'2011 Data'!",ADDRESS(MATCH($A18,'2011 Data'!$A$1:$A$30,0),MATCH(VLOOKUP($B$5,'Data Lookup'!$A$1:$C$220,3,FALSE),'2011 Data'!$A$6:$CY$6,0)))),RANK(INDIRECT(CONCATENATE("'2011 Data'!",ADDRESS(MATCH($A18,'2011 Data'!$A$1:$A$30,0),MATCH(VLOOKUP(AF$5,'Data Lookup'!$A$1:$C$220,3,FALSE),'2011 Data'!$A$6:$CY$6,0)))),INDIRECT(CONCATENATE("'2011 Data'!",ADDRESS(MATCH($A$6,'2011 Data'!$A$1:$A$30,0),MATCH(VLOOKUP(AF$5,'Data Lookup'!$A$1:$C$220,3,FALSE),'2011 Data'!$A$6:$CY$6,0)),":",ADDRESS(MATCH($A$26,'2011 Data'!$A$1:$A$30,0),MATCH(VLOOKUP(AF$5,'Data Lookup'!$A$1:$C$220,3,FALSE),'2011 Data'!$A$6:$CY$6,0)))))))</f>
        <v>564</v>
      </c>
    </row>
    <row r="19" spans="1:32" x14ac:dyDescent="0.35">
      <c r="A19" s="3" t="s">
        <v>14</v>
      </c>
      <c r="B19" s="3">
        <f ca="1">IF($B$3="Count",INDIRECT(CONCATENATE("'2011 Data'!",ADDRESS(MATCH($A19,'2011 Data'!$A$1:$A$30,0),MATCH(VLOOKUP(B$5,'Data Lookup'!$A$1:$C$220,3,FALSE),'2011 Data'!$A$6:$CY$6,0)))),IF($B$3="Percentage",100*INDIRECT(CONCATENATE("'2011 Data'!",ADDRESS(MATCH($A19,'2011 Data'!$A$1:$A$30,0),MATCH(VLOOKUP(B$5,'Data Lookup'!$A$1:$C$220,3,FALSE),'2011 Data'!$A$6:$CY$6,0))))/INDIRECT(CONCATENATE("'2011 Data'!",ADDRESS(MATCH($A19,'2011 Data'!$A$1:$A$30,0),MATCH(VLOOKUP($B$5,'Data Lookup'!$A$1:$C$220,3,FALSE),'2011 Data'!$A$6:$CY$6,0)))),RANK(INDIRECT(CONCATENATE("'2011 Data'!",ADDRESS(MATCH($A19,'2011 Data'!$A$1:$A$30,0),MATCH(VLOOKUP(B$5,'Data Lookup'!$A$1:$C$220,3,FALSE),'2011 Data'!$A$6:$CY$6,0)))),INDIRECT(CONCATENATE("'2011 Data'!",ADDRESS(MATCH($A$6,'2011 Data'!$A$1:$A$30,0),MATCH(VLOOKUP(B$5,'Data Lookup'!$A$1:$C$220,3,FALSE),'2011 Data'!$A$6:$CY$6,0)),":",ADDRESS(MATCH($A$26,'2011 Data'!$A$1:$A$30,0),MATCH(VLOOKUP(B$5,'Data Lookup'!$A$1:$C$220,3,FALSE),'2011 Data'!$A$6:$CY$6,0)))))))</f>
        <v>6274</v>
      </c>
      <c r="C19" s="3">
        <f ca="1">IF($B$3="Count",INDIRECT(CONCATENATE("'2011 Data'!",ADDRESS(MATCH($A19,'2011 Data'!$A$1:$A$30,0),MATCH(VLOOKUP(C$5,'Data Lookup'!$A$1:$C$220,3,FALSE),'2011 Data'!$A$6:$CY$6,0)))),IF($B$3="Percentage",100*INDIRECT(CONCATENATE("'2011 Data'!",ADDRESS(MATCH($A19,'2011 Data'!$A$1:$A$30,0),MATCH(VLOOKUP(C$5,'Data Lookup'!$A$1:$C$220,3,FALSE),'2011 Data'!$A$6:$CY$6,0))))/INDIRECT(CONCATENATE("'2011 Data'!",ADDRESS(MATCH($A19,'2011 Data'!$A$1:$A$30,0),MATCH(VLOOKUP($B$5,'Data Lookup'!$A$1:$C$220,3,FALSE),'2011 Data'!$A$6:$CY$6,0)))),RANK(INDIRECT(CONCATENATE("'2011 Data'!",ADDRESS(MATCH($A19,'2011 Data'!$A$1:$A$30,0),MATCH(VLOOKUP(C$5,'Data Lookup'!$A$1:$C$220,3,FALSE),'2011 Data'!$A$6:$CY$6,0)))),INDIRECT(CONCATENATE("'2011 Data'!",ADDRESS(MATCH($A$6,'2011 Data'!$A$1:$A$30,0),MATCH(VLOOKUP(C$5,'Data Lookup'!$A$1:$C$220,3,FALSE),'2011 Data'!$A$6:$CY$6,0)),":",ADDRESS(MATCH($A$26,'2011 Data'!$A$1:$A$30,0),MATCH(VLOOKUP(C$5,'Data Lookup'!$A$1:$C$220,3,FALSE),'2011 Data'!$A$6:$CY$6,0)))))))</f>
        <v>1927</v>
      </c>
      <c r="D19" s="3">
        <f ca="1">IF($B$3="Count",INDIRECT(CONCATENATE("'2011 Data'!",ADDRESS(MATCH($A19,'2011 Data'!$A$1:$A$30,0),MATCH(VLOOKUP(D$5,'Data Lookup'!$A$1:$C$220,3,FALSE),'2011 Data'!$A$6:$CY$6,0)))),IF($B$3="Percentage",100*INDIRECT(CONCATENATE("'2011 Data'!",ADDRESS(MATCH($A19,'2011 Data'!$A$1:$A$30,0),MATCH(VLOOKUP(D$5,'Data Lookup'!$A$1:$C$220,3,FALSE),'2011 Data'!$A$6:$CY$6,0))))/INDIRECT(CONCATENATE("'2011 Data'!",ADDRESS(MATCH($A19,'2011 Data'!$A$1:$A$30,0),MATCH(VLOOKUP($B$5,'Data Lookup'!$A$1:$C$220,3,FALSE),'2011 Data'!$A$6:$CY$6,0)))),RANK(INDIRECT(CONCATENATE("'2011 Data'!",ADDRESS(MATCH($A19,'2011 Data'!$A$1:$A$30,0),MATCH(VLOOKUP(D$5,'Data Lookup'!$A$1:$C$220,3,FALSE),'2011 Data'!$A$6:$CY$6,0)))),INDIRECT(CONCATENATE("'2011 Data'!",ADDRESS(MATCH($A$6,'2011 Data'!$A$1:$A$30,0),MATCH(VLOOKUP(D$5,'Data Lookup'!$A$1:$C$220,3,FALSE),'2011 Data'!$A$6:$CY$6,0)),":",ADDRESS(MATCH($A$26,'2011 Data'!$A$1:$A$30,0),MATCH(VLOOKUP(D$5,'Data Lookup'!$A$1:$C$220,3,FALSE),'2011 Data'!$A$6:$CY$6,0)))))))</f>
        <v>380</v>
      </c>
      <c r="E19" s="3">
        <f ca="1">IF($B$3="Count",INDIRECT(CONCATENATE("'2011 Data'!",ADDRESS(MATCH($A19,'2011 Data'!$A$1:$A$30,0),MATCH(VLOOKUP(E$5,'Data Lookup'!$A$1:$C$220,3,FALSE),'2011 Data'!$A$6:$CY$6,0)))),IF($B$3="Percentage",100*INDIRECT(CONCATENATE("'2011 Data'!",ADDRESS(MATCH($A19,'2011 Data'!$A$1:$A$30,0),MATCH(VLOOKUP(E$5,'Data Lookup'!$A$1:$C$220,3,FALSE),'2011 Data'!$A$6:$CY$6,0))))/INDIRECT(CONCATENATE("'2011 Data'!",ADDRESS(MATCH($A19,'2011 Data'!$A$1:$A$30,0),MATCH(VLOOKUP($B$5,'Data Lookup'!$A$1:$C$220,3,FALSE),'2011 Data'!$A$6:$CY$6,0)))),RANK(INDIRECT(CONCATENATE("'2011 Data'!",ADDRESS(MATCH($A19,'2011 Data'!$A$1:$A$30,0),MATCH(VLOOKUP(E$5,'Data Lookup'!$A$1:$C$220,3,FALSE),'2011 Data'!$A$6:$CY$6,0)))),INDIRECT(CONCATENATE("'2011 Data'!",ADDRESS(MATCH($A$6,'2011 Data'!$A$1:$A$30,0),MATCH(VLOOKUP(E$5,'Data Lookup'!$A$1:$C$220,3,FALSE),'2011 Data'!$A$6:$CY$6,0)),":",ADDRESS(MATCH($A$26,'2011 Data'!$A$1:$A$30,0),MATCH(VLOOKUP(E$5,'Data Lookup'!$A$1:$C$220,3,FALSE),'2011 Data'!$A$6:$CY$6,0)))))))</f>
        <v>1547</v>
      </c>
      <c r="F19" s="3">
        <f ca="1">IF($B$3="Count",INDIRECT(CONCATENATE("'2011 Data'!",ADDRESS(MATCH($A19,'2011 Data'!$A$1:$A$30,0),MATCH(VLOOKUP(F$5,'Data Lookup'!$A$1:$C$220,3,FALSE),'2011 Data'!$A$6:$CY$6,0)))),IF($B$3="Percentage",100*INDIRECT(CONCATENATE("'2011 Data'!",ADDRESS(MATCH($A19,'2011 Data'!$A$1:$A$30,0),MATCH(VLOOKUP(F$5,'Data Lookup'!$A$1:$C$220,3,FALSE),'2011 Data'!$A$6:$CY$6,0))))/INDIRECT(CONCATENATE("'2011 Data'!",ADDRESS(MATCH($A19,'2011 Data'!$A$1:$A$30,0),MATCH(VLOOKUP($B$5,'Data Lookup'!$A$1:$C$220,3,FALSE),'2011 Data'!$A$6:$CY$6,0)))),RANK(INDIRECT(CONCATENATE("'2011 Data'!",ADDRESS(MATCH($A19,'2011 Data'!$A$1:$A$30,0),MATCH(VLOOKUP(F$5,'Data Lookup'!$A$1:$C$220,3,FALSE),'2011 Data'!$A$6:$CY$6,0)))),INDIRECT(CONCATENATE("'2011 Data'!",ADDRESS(MATCH($A$6,'2011 Data'!$A$1:$A$30,0),MATCH(VLOOKUP(F$5,'Data Lookup'!$A$1:$C$220,3,FALSE),'2011 Data'!$A$6:$CY$6,0)),":",ADDRESS(MATCH($A$26,'2011 Data'!$A$1:$A$30,0),MATCH(VLOOKUP(F$5,'Data Lookup'!$A$1:$C$220,3,FALSE),'2011 Data'!$A$6:$CY$6,0)))))))</f>
        <v>3016</v>
      </c>
      <c r="G19" s="3">
        <f ca="1">IF($B$3="Count",INDIRECT(CONCATENATE("'2011 Data'!",ADDRESS(MATCH($A19,'2011 Data'!$A$1:$A$30,0),MATCH(VLOOKUP(G$5,'Data Lookup'!$A$1:$C$220,3,FALSE),'2011 Data'!$A$6:$CY$6,0)))),IF($B$3="Percentage",100*INDIRECT(CONCATENATE("'2011 Data'!",ADDRESS(MATCH($A19,'2011 Data'!$A$1:$A$30,0),MATCH(VLOOKUP(G$5,'Data Lookup'!$A$1:$C$220,3,FALSE),'2011 Data'!$A$6:$CY$6,0))))/INDIRECT(CONCATENATE("'2011 Data'!",ADDRESS(MATCH($A19,'2011 Data'!$A$1:$A$30,0),MATCH(VLOOKUP($B$5,'Data Lookup'!$A$1:$C$220,3,FALSE),'2011 Data'!$A$6:$CY$6,0)))),RANK(INDIRECT(CONCATENATE("'2011 Data'!",ADDRESS(MATCH($A19,'2011 Data'!$A$1:$A$30,0),MATCH(VLOOKUP(G$5,'Data Lookup'!$A$1:$C$220,3,FALSE),'2011 Data'!$A$6:$CY$6,0)))),INDIRECT(CONCATENATE("'2011 Data'!",ADDRESS(MATCH($A$6,'2011 Data'!$A$1:$A$30,0),MATCH(VLOOKUP(G$5,'Data Lookup'!$A$1:$C$220,3,FALSE),'2011 Data'!$A$6:$CY$6,0)),":",ADDRESS(MATCH($A$26,'2011 Data'!$A$1:$A$30,0),MATCH(VLOOKUP(G$5,'Data Lookup'!$A$1:$C$220,3,FALSE),'2011 Data'!$A$6:$CY$6,0)))))))</f>
        <v>135</v>
      </c>
      <c r="H19" s="3">
        <f ca="1">IF($B$3="Count",INDIRECT(CONCATENATE("'2011 Data'!",ADDRESS(MATCH($A19,'2011 Data'!$A$1:$A$30,0),MATCH(VLOOKUP(H$5,'Data Lookup'!$A$1:$C$220,3,FALSE),'2011 Data'!$A$6:$CY$6,0)))),IF($B$3="Percentage",100*INDIRECT(CONCATENATE("'2011 Data'!",ADDRESS(MATCH($A19,'2011 Data'!$A$1:$A$30,0),MATCH(VLOOKUP(H$5,'Data Lookup'!$A$1:$C$220,3,FALSE),'2011 Data'!$A$6:$CY$6,0))))/INDIRECT(CONCATENATE("'2011 Data'!",ADDRESS(MATCH($A19,'2011 Data'!$A$1:$A$30,0),MATCH(VLOOKUP($B$5,'Data Lookup'!$A$1:$C$220,3,FALSE),'2011 Data'!$A$6:$CY$6,0)))),RANK(INDIRECT(CONCATENATE("'2011 Data'!",ADDRESS(MATCH($A19,'2011 Data'!$A$1:$A$30,0),MATCH(VLOOKUP(H$5,'Data Lookup'!$A$1:$C$220,3,FALSE),'2011 Data'!$A$6:$CY$6,0)))),INDIRECT(CONCATENATE("'2011 Data'!",ADDRESS(MATCH($A$6,'2011 Data'!$A$1:$A$30,0),MATCH(VLOOKUP(H$5,'Data Lookup'!$A$1:$C$220,3,FALSE),'2011 Data'!$A$6:$CY$6,0)),":",ADDRESS(MATCH($A$26,'2011 Data'!$A$1:$A$30,0),MATCH(VLOOKUP(H$5,'Data Lookup'!$A$1:$C$220,3,FALSE),'2011 Data'!$A$6:$CY$6,0)))))))</f>
        <v>1480</v>
      </c>
      <c r="I19" s="3">
        <f ca="1">IF($B$3="Count",INDIRECT(CONCATENATE("'2011 Data'!",ADDRESS(MATCH($A19,'2011 Data'!$A$1:$A$30,0),MATCH(VLOOKUP(I$5,'Data Lookup'!$A$1:$C$220,3,FALSE),'2011 Data'!$A$6:$CY$6,0)))),IF($B$3="Percentage",100*INDIRECT(CONCATENATE("'2011 Data'!",ADDRESS(MATCH($A19,'2011 Data'!$A$1:$A$30,0),MATCH(VLOOKUP(I$5,'Data Lookup'!$A$1:$C$220,3,FALSE),'2011 Data'!$A$6:$CY$6,0))))/INDIRECT(CONCATENATE("'2011 Data'!",ADDRESS(MATCH($A19,'2011 Data'!$A$1:$A$30,0),MATCH(VLOOKUP($B$5,'Data Lookup'!$A$1:$C$220,3,FALSE),'2011 Data'!$A$6:$CY$6,0)))),RANK(INDIRECT(CONCATENATE("'2011 Data'!",ADDRESS(MATCH($A19,'2011 Data'!$A$1:$A$30,0),MATCH(VLOOKUP(I$5,'Data Lookup'!$A$1:$C$220,3,FALSE),'2011 Data'!$A$6:$CY$6,0)))),INDIRECT(CONCATENATE("'2011 Data'!",ADDRESS(MATCH($A$6,'2011 Data'!$A$1:$A$30,0),MATCH(VLOOKUP(I$5,'Data Lookup'!$A$1:$C$220,3,FALSE),'2011 Data'!$A$6:$CY$6,0)),":",ADDRESS(MATCH($A$26,'2011 Data'!$A$1:$A$30,0),MATCH(VLOOKUP(I$5,'Data Lookup'!$A$1:$C$220,3,FALSE),'2011 Data'!$A$6:$CY$6,0)))))))</f>
        <v>416</v>
      </c>
      <c r="J19" s="3">
        <f ca="1">IF($B$3="Count",INDIRECT(CONCATENATE("'2011 Data'!",ADDRESS(MATCH($A19,'2011 Data'!$A$1:$A$30,0),MATCH(VLOOKUP(J$5,'Data Lookup'!$A$1:$C$220,3,FALSE),'2011 Data'!$A$6:$CY$6,0)))),IF($B$3="Percentage",100*INDIRECT(CONCATENATE("'2011 Data'!",ADDRESS(MATCH($A19,'2011 Data'!$A$1:$A$30,0),MATCH(VLOOKUP(J$5,'Data Lookup'!$A$1:$C$220,3,FALSE),'2011 Data'!$A$6:$CY$6,0))))/INDIRECT(CONCATENATE("'2011 Data'!",ADDRESS(MATCH($A19,'2011 Data'!$A$1:$A$30,0),MATCH(VLOOKUP($B$5,'Data Lookup'!$A$1:$C$220,3,FALSE),'2011 Data'!$A$6:$CY$6,0)))),RANK(INDIRECT(CONCATENATE("'2011 Data'!",ADDRESS(MATCH($A19,'2011 Data'!$A$1:$A$30,0),MATCH(VLOOKUP(J$5,'Data Lookup'!$A$1:$C$220,3,FALSE),'2011 Data'!$A$6:$CY$6,0)))),INDIRECT(CONCATENATE("'2011 Data'!",ADDRESS(MATCH($A$6,'2011 Data'!$A$1:$A$30,0),MATCH(VLOOKUP(J$5,'Data Lookup'!$A$1:$C$220,3,FALSE),'2011 Data'!$A$6:$CY$6,0)),":",ADDRESS(MATCH($A$26,'2011 Data'!$A$1:$A$30,0),MATCH(VLOOKUP(J$5,'Data Lookup'!$A$1:$C$220,3,FALSE),'2011 Data'!$A$6:$CY$6,0)))))))</f>
        <v>322</v>
      </c>
      <c r="K19" s="3">
        <f ca="1">IF($B$3="Count",INDIRECT(CONCATENATE("'2011 Data'!",ADDRESS(MATCH($A19,'2011 Data'!$A$1:$A$30,0),MATCH(VLOOKUP(K$5,'Data Lookup'!$A$1:$C$220,3,FALSE),'2011 Data'!$A$6:$CY$6,0)))),IF($B$3="Percentage",100*INDIRECT(CONCATENATE("'2011 Data'!",ADDRESS(MATCH($A19,'2011 Data'!$A$1:$A$30,0),MATCH(VLOOKUP(K$5,'Data Lookup'!$A$1:$C$220,3,FALSE),'2011 Data'!$A$6:$CY$6,0))))/INDIRECT(CONCATENATE("'2011 Data'!",ADDRESS(MATCH($A19,'2011 Data'!$A$1:$A$30,0),MATCH(VLOOKUP($B$5,'Data Lookup'!$A$1:$C$220,3,FALSE),'2011 Data'!$A$6:$CY$6,0)))),RANK(INDIRECT(CONCATENATE("'2011 Data'!",ADDRESS(MATCH($A19,'2011 Data'!$A$1:$A$30,0),MATCH(VLOOKUP(K$5,'Data Lookup'!$A$1:$C$220,3,FALSE),'2011 Data'!$A$6:$CY$6,0)))),INDIRECT(CONCATENATE("'2011 Data'!",ADDRESS(MATCH($A$6,'2011 Data'!$A$1:$A$30,0),MATCH(VLOOKUP(K$5,'Data Lookup'!$A$1:$C$220,3,FALSE),'2011 Data'!$A$6:$CY$6,0)),":",ADDRESS(MATCH($A$26,'2011 Data'!$A$1:$A$30,0),MATCH(VLOOKUP(K$5,'Data Lookup'!$A$1:$C$220,3,FALSE),'2011 Data'!$A$6:$CY$6,0)))))))</f>
        <v>511</v>
      </c>
      <c r="L19" s="3">
        <f ca="1">IF($B$3="Count",INDIRECT(CONCATENATE("'2011 Data'!",ADDRESS(MATCH($A19,'2011 Data'!$A$1:$A$30,0),MATCH(VLOOKUP(L$5,'Data Lookup'!$A$1:$C$220,3,FALSE),'2011 Data'!$A$6:$CY$6,0)))),IF($B$3="Percentage",100*INDIRECT(CONCATENATE("'2011 Data'!",ADDRESS(MATCH($A19,'2011 Data'!$A$1:$A$30,0),MATCH(VLOOKUP(L$5,'Data Lookup'!$A$1:$C$220,3,FALSE),'2011 Data'!$A$6:$CY$6,0))))/INDIRECT(CONCATENATE("'2011 Data'!",ADDRESS(MATCH($A19,'2011 Data'!$A$1:$A$30,0),MATCH(VLOOKUP($B$5,'Data Lookup'!$A$1:$C$220,3,FALSE),'2011 Data'!$A$6:$CY$6,0)))),RANK(INDIRECT(CONCATENATE("'2011 Data'!",ADDRESS(MATCH($A19,'2011 Data'!$A$1:$A$30,0),MATCH(VLOOKUP(L$5,'Data Lookup'!$A$1:$C$220,3,FALSE),'2011 Data'!$A$6:$CY$6,0)))),INDIRECT(CONCATENATE("'2011 Data'!",ADDRESS(MATCH($A$6,'2011 Data'!$A$1:$A$30,0),MATCH(VLOOKUP(L$5,'Data Lookup'!$A$1:$C$220,3,FALSE),'2011 Data'!$A$6:$CY$6,0)),":",ADDRESS(MATCH($A$26,'2011 Data'!$A$1:$A$30,0),MATCH(VLOOKUP(L$5,'Data Lookup'!$A$1:$C$220,3,FALSE),'2011 Data'!$A$6:$CY$6,0)))))))</f>
        <v>231</v>
      </c>
      <c r="M19" s="3">
        <f ca="1">IF($B$3="Count",INDIRECT(CONCATENATE("'2011 Data'!",ADDRESS(MATCH($A19,'2011 Data'!$A$1:$A$30,0),MATCH(VLOOKUP(M$5,'Data Lookup'!$A$1:$C$220,3,FALSE),'2011 Data'!$A$6:$CY$6,0)))),IF($B$3="Percentage",100*INDIRECT(CONCATENATE("'2011 Data'!",ADDRESS(MATCH($A19,'2011 Data'!$A$1:$A$30,0),MATCH(VLOOKUP(M$5,'Data Lookup'!$A$1:$C$220,3,FALSE),'2011 Data'!$A$6:$CY$6,0))))/INDIRECT(CONCATENATE("'2011 Data'!",ADDRESS(MATCH($A19,'2011 Data'!$A$1:$A$30,0),MATCH(VLOOKUP($B$5,'Data Lookup'!$A$1:$C$220,3,FALSE),'2011 Data'!$A$6:$CY$6,0)))),RANK(INDIRECT(CONCATENATE("'2011 Data'!",ADDRESS(MATCH($A19,'2011 Data'!$A$1:$A$30,0),MATCH(VLOOKUP(M$5,'Data Lookup'!$A$1:$C$220,3,FALSE),'2011 Data'!$A$6:$CY$6,0)))),INDIRECT(CONCATENATE("'2011 Data'!",ADDRESS(MATCH($A$6,'2011 Data'!$A$1:$A$30,0),MATCH(VLOOKUP(M$5,'Data Lookup'!$A$1:$C$220,3,FALSE),'2011 Data'!$A$6:$CY$6,0)),":",ADDRESS(MATCH($A$26,'2011 Data'!$A$1:$A$30,0),MATCH(VLOOKUP(M$5,'Data Lookup'!$A$1:$C$220,3,FALSE),'2011 Data'!$A$6:$CY$6,0)))))))</f>
        <v>20</v>
      </c>
      <c r="N19" s="3">
        <f ca="1">IF($B$3="Count",INDIRECT(CONCATENATE("'2011 Data'!",ADDRESS(MATCH($A19,'2011 Data'!$A$1:$A$30,0),MATCH(VLOOKUP(N$5,'Data Lookup'!$A$1:$C$220,3,FALSE),'2011 Data'!$A$6:$CY$6,0)))),IF($B$3="Percentage",100*INDIRECT(CONCATENATE("'2011 Data'!",ADDRESS(MATCH($A19,'2011 Data'!$A$1:$A$30,0),MATCH(VLOOKUP(N$5,'Data Lookup'!$A$1:$C$220,3,FALSE),'2011 Data'!$A$6:$CY$6,0))))/INDIRECT(CONCATENATE("'2011 Data'!",ADDRESS(MATCH($A19,'2011 Data'!$A$1:$A$30,0),MATCH(VLOOKUP($B$5,'Data Lookup'!$A$1:$C$220,3,FALSE),'2011 Data'!$A$6:$CY$6,0)))),RANK(INDIRECT(CONCATENATE("'2011 Data'!",ADDRESS(MATCH($A19,'2011 Data'!$A$1:$A$30,0),MATCH(VLOOKUP(N$5,'Data Lookup'!$A$1:$C$220,3,FALSE),'2011 Data'!$A$6:$CY$6,0)))),INDIRECT(CONCATENATE("'2011 Data'!",ADDRESS(MATCH($A$6,'2011 Data'!$A$1:$A$30,0),MATCH(VLOOKUP(N$5,'Data Lookup'!$A$1:$C$220,3,FALSE),'2011 Data'!$A$6:$CY$6,0)),":",ADDRESS(MATCH($A$26,'2011 Data'!$A$1:$A$30,0),MATCH(VLOOKUP(N$5,'Data Lookup'!$A$1:$C$220,3,FALSE),'2011 Data'!$A$6:$CY$6,0)))))))</f>
        <v>19</v>
      </c>
      <c r="O19" s="3">
        <f ca="1">IF($B$3="Count",INDIRECT(CONCATENATE("'2011 Data'!",ADDRESS(MATCH($A19,'2011 Data'!$A$1:$A$30,0),MATCH(VLOOKUP(O$5,'Data Lookup'!$A$1:$C$220,3,FALSE),'2011 Data'!$A$6:$CY$6,0)))),IF($B$3="Percentage",100*INDIRECT(CONCATENATE("'2011 Data'!",ADDRESS(MATCH($A19,'2011 Data'!$A$1:$A$30,0),MATCH(VLOOKUP(O$5,'Data Lookup'!$A$1:$C$220,3,FALSE),'2011 Data'!$A$6:$CY$6,0))))/INDIRECT(CONCATENATE("'2011 Data'!",ADDRESS(MATCH($A19,'2011 Data'!$A$1:$A$30,0),MATCH(VLOOKUP($B$5,'Data Lookup'!$A$1:$C$220,3,FALSE),'2011 Data'!$A$6:$CY$6,0)))),RANK(INDIRECT(CONCATENATE("'2011 Data'!",ADDRESS(MATCH($A19,'2011 Data'!$A$1:$A$30,0),MATCH(VLOOKUP(O$5,'Data Lookup'!$A$1:$C$220,3,FALSE),'2011 Data'!$A$6:$CY$6,0)))),INDIRECT(CONCATENATE("'2011 Data'!",ADDRESS(MATCH($A$6,'2011 Data'!$A$1:$A$30,0),MATCH(VLOOKUP(O$5,'Data Lookup'!$A$1:$C$220,3,FALSE),'2011 Data'!$A$6:$CY$6,0)),":",ADDRESS(MATCH($A$26,'2011 Data'!$A$1:$A$30,0),MATCH(VLOOKUP(O$5,'Data Lookup'!$A$1:$C$220,3,FALSE),'2011 Data'!$A$6:$CY$6,0)))))))</f>
        <v>0</v>
      </c>
      <c r="P19" s="3">
        <f ca="1">IF($B$3="Count",INDIRECT(CONCATENATE("'2011 Data'!",ADDRESS(MATCH($A19,'2011 Data'!$A$1:$A$30,0),MATCH(VLOOKUP(P$5,'Data Lookup'!$A$1:$C$220,3,FALSE),'2011 Data'!$A$6:$CY$6,0)))),IF($B$3="Percentage",100*INDIRECT(CONCATENATE("'2011 Data'!",ADDRESS(MATCH($A19,'2011 Data'!$A$1:$A$30,0),MATCH(VLOOKUP(P$5,'Data Lookup'!$A$1:$C$220,3,FALSE),'2011 Data'!$A$6:$CY$6,0))))/INDIRECT(CONCATENATE("'2011 Data'!",ADDRESS(MATCH($A19,'2011 Data'!$A$1:$A$30,0),MATCH(VLOOKUP($B$5,'Data Lookup'!$A$1:$C$220,3,FALSE),'2011 Data'!$A$6:$CY$6,0)))),RANK(INDIRECT(CONCATENATE("'2011 Data'!",ADDRESS(MATCH($A19,'2011 Data'!$A$1:$A$30,0),MATCH(VLOOKUP(P$5,'Data Lookup'!$A$1:$C$220,3,FALSE),'2011 Data'!$A$6:$CY$6,0)))),INDIRECT(CONCATENATE("'2011 Data'!",ADDRESS(MATCH($A$6,'2011 Data'!$A$1:$A$30,0),MATCH(VLOOKUP(P$5,'Data Lookup'!$A$1:$C$220,3,FALSE),'2011 Data'!$A$6:$CY$6,0)),":",ADDRESS(MATCH($A$26,'2011 Data'!$A$1:$A$30,0),MATCH(VLOOKUP(P$5,'Data Lookup'!$A$1:$C$220,3,FALSE),'2011 Data'!$A$6:$CY$6,0)))))))</f>
        <v>0</v>
      </c>
      <c r="Q19" s="3">
        <f ca="1">IF($B$3="Count",INDIRECT(CONCATENATE("'2011 Data'!",ADDRESS(MATCH($A19,'2011 Data'!$A$1:$A$30,0),MATCH(VLOOKUP(Q$5,'Data Lookup'!$A$1:$C$220,3,FALSE),'2011 Data'!$A$6:$CY$6,0)))),IF($B$3="Percentage",100*INDIRECT(CONCATENATE("'2011 Data'!",ADDRESS(MATCH($A19,'2011 Data'!$A$1:$A$30,0),MATCH(VLOOKUP(Q$5,'Data Lookup'!$A$1:$C$220,3,FALSE),'2011 Data'!$A$6:$CY$6,0))))/INDIRECT(CONCATENATE("'2011 Data'!",ADDRESS(MATCH($A19,'2011 Data'!$A$1:$A$30,0),MATCH(VLOOKUP($B$5,'Data Lookup'!$A$1:$C$220,3,FALSE),'2011 Data'!$A$6:$CY$6,0)))),RANK(INDIRECT(CONCATENATE("'2011 Data'!",ADDRESS(MATCH($A19,'2011 Data'!$A$1:$A$30,0),MATCH(VLOOKUP(Q$5,'Data Lookup'!$A$1:$C$220,3,FALSE),'2011 Data'!$A$6:$CY$6,0)))),INDIRECT(CONCATENATE("'2011 Data'!",ADDRESS(MATCH($A$6,'2011 Data'!$A$1:$A$30,0),MATCH(VLOOKUP(Q$5,'Data Lookup'!$A$1:$C$220,3,FALSE),'2011 Data'!$A$6:$CY$6,0)),":",ADDRESS(MATCH($A$26,'2011 Data'!$A$1:$A$30,0),MATCH(VLOOKUP(Q$5,'Data Lookup'!$A$1:$C$220,3,FALSE),'2011 Data'!$A$6:$CY$6,0)))))))</f>
        <v>1</v>
      </c>
      <c r="R19" s="3">
        <f ca="1">IF($B$3="Count",INDIRECT(CONCATENATE("'2011 Data'!",ADDRESS(MATCH($A19,'2011 Data'!$A$1:$A$30,0),MATCH(VLOOKUP(R$5,'Data Lookup'!$A$1:$C$220,3,FALSE),'2011 Data'!$A$6:$CY$6,0)))),IF($B$3="Percentage",100*INDIRECT(CONCATENATE("'2011 Data'!",ADDRESS(MATCH($A19,'2011 Data'!$A$1:$A$30,0),MATCH(VLOOKUP(R$5,'Data Lookup'!$A$1:$C$220,3,FALSE),'2011 Data'!$A$6:$CY$6,0))))/INDIRECT(CONCATENATE("'2011 Data'!",ADDRESS(MATCH($A19,'2011 Data'!$A$1:$A$30,0),MATCH(VLOOKUP($B$5,'Data Lookup'!$A$1:$C$220,3,FALSE),'2011 Data'!$A$6:$CY$6,0)))),RANK(INDIRECT(CONCATENATE("'2011 Data'!",ADDRESS(MATCH($A19,'2011 Data'!$A$1:$A$30,0),MATCH(VLOOKUP(R$5,'Data Lookup'!$A$1:$C$220,3,FALSE),'2011 Data'!$A$6:$CY$6,0)))),INDIRECT(CONCATENATE("'2011 Data'!",ADDRESS(MATCH($A$6,'2011 Data'!$A$1:$A$30,0),MATCH(VLOOKUP(R$5,'Data Lookup'!$A$1:$C$220,3,FALSE),'2011 Data'!$A$6:$CY$6,0)),":",ADDRESS(MATCH($A$26,'2011 Data'!$A$1:$A$30,0),MATCH(VLOOKUP(R$5,'Data Lookup'!$A$1:$C$220,3,FALSE),'2011 Data'!$A$6:$CY$6,0)))))))</f>
        <v>637</v>
      </c>
      <c r="S19" s="3">
        <f ca="1">IF($B$3="Count",INDIRECT(CONCATENATE("'2011 Data'!",ADDRESS(MATCH($A19,'2011 Data'!$A$1:$A$30,0),MATCH(VLOOKUP(S$5,'Data Lookup'!$A$1:$C$220,3,FALSE),'2011 Data'!$A$6:$CY$6,0)))),IF($B$3="Percentage",100*INDIRECT(CONCATENATE("'2011 Data'!",ADDRESS(MATCH($A19,'2011 Data'!$A$1:$A$30,0),MATCH(VLOOKUP(S$5,'Data Lookup'!$A$1:$C$220,3,FALSE),'2011 Data'!$A$6:$CY$6,0))))/INDIRECT(CONCATENATE("'2011 Data'!",ADDRESS(MATCH($A19,'2011 Data'!$A$1:$A$30,0),MATCH(VLOOKUP($B$5,'Data Lookup'!$A$1:$C$220,3,FALSE),'2011 Data'!$A$6:$CY$6,0)))),RANK(INDIRECT(CONCATENATE("'2011 Data'!",ADDRESS(MATCH($A19,'2011 Data'!$A$1:$A$30,0),MATCH(VLOOKUP(S$5,'Data Lookup'!$A$1:$C$220,3,FALSE),'2011 Data'!$A$6:$CY$6,0)))),INDIRECT(CONCATENATE("'2011 Data'!",ADDRESS(MATCH($A$6,'2011 Data'!$A$1:$A$30,0),MATCH(VLOOKUP(S$5,'Data Lookup'!$A$1:$C$220,3,FALSE),'2011 Data'!$A$6:$CY$6,0)),":",ADDRESS(MATCH($A$26,'2011 Data'!$A$1:$A$30,0),MATCH(VLOOKUP(S$5,'Data Lookup'!$A$1:$C$220,3,FALSE),'2011 Data'!$A$6:$CY$6,0)))))))</f>
        <v>450</v>
      </c>
      <c r="T19" s="3">
        <f ca="1">IF($B$3="Count",INDIRECT(CONCATENATE("'2011 Data'!",ADDRESS(MATCH($A19,'2011 Data'!$A$1:$A$30,0),MATCH(VLOOKUP(T$5,'Data Lookup'!$A$1:$C$220,3,FALSE),'2011 Data'!$A$6:$CY$6,0)))),IF($B$3="Percentage",100*INDIRECT(CONCATENATE("'2011 Data'!",ADDRESS(MATCH($A19,'2011 Data'!$A$1:$A$30,0),MATCH(VLOOKUP(T$5,'Data Lookup'!$A$1:$C$220,3,FALSE),'2011 Data'!$A$6:$CY$6,0))))/INDIRECT(CONCATENATE("'2011 Data'!",ADDRESS(MATCH($A19,'2011 Data'!$A$1:$A$30,0),MATCH(VLOOKUP($B$5,'Data Lookup'!$A$1:$C$220,3,FALSE),'2011 Data'!$A$6:$CY$6,0)))),RANK(INDIRECT(CONCATENATE("'2011 Data'!",ADDRESS(MATCH($A19,'2011 Data'!$A$1:$A$30,0),MATCH(VLOOKUP(T$5,'Data Lookup'!$A$1:$C$220,3,FALSE),'2011 Data'!$A$6:$CY$6,0)))),INDIRECT(CONCATENATE("'2011 Data'!",ADDRESS(MATCH($A$6,'2011 Data'!$A$1:$A$30,0),MATCH(VLOOKUP(T$5,'Data Lookup'!$A$1:$C$220,3,FALSE),'2011 Data'!$A$6:$CY$6,0)),":",ADDRESS(MATCH($A$26,'2011 Data'!$A$1:$A$30,0),MATCH(VLOOKUP(T$5,'Data Lookup'!$A$1:$C$220,3,FALSE),'2011 Data'!$A$6:$CY$6,0)))))))</f>
        <v>77</v>
      </c>
      <c r="U19" s="3">
        <f ca="1">IF($B$3="Count",INDIRECT(CONCATENATE("'2011 Data'!",ADDRESS(MATCH($A19,'2011 Data'!$A$1:$A$30,0),MATCH(VLOOKUP(U$5,'Data Lookup'!$A$1:$C$220,3,FALSE),'2011 Data'!$A$6:$CY$6,0)))),IF($B$3="Percentage",100*INDIRECT(CONCATENATE("'2011 Data'!",ADDRESS(MATCH($A19,'2011 Data'!$A$1:$A$30,0),MATCH(VLOOKUP(U$5,'Data Lookup'!$A$1:$C$220,3,FALSE),'2011 Data'!$A$6:$CY$6,0))))/INDIRECT(CONCATENATE("'2011 Data'!",ADDRESS(MATCH($A19,'2011 Data'!$A$1:$A$30,0),MATCH(VLOOKUP($B$5,'Data Lookup'!$A$1:$C$220,3,FALSE),'2011 Data'!$A$6:$CY$6,0)))),RANK(INDIRECT(CONCATENATE("'2011 Data'!",ADDRESS(MATCH($A19,'2011 Data'!$A$1:$A$30,0),MATCH(VLOOKUP(U$5,'Data Lookup'!$A$1:$C$220,3,FALSE),'2011 Data'!$A$6:$CY$6,0)))),INDIRECT(CONCATENATE("'2011 Data'!",ADDRESS(MATCH($A$6,'2011 Data'!$A$1:$A$30,0),MATCH(VLOOKUP(U$5,'Data Lookup'!$A$1:$C$220,3,FALSE),'2011 Data'!$A$6:$CY$6,0)),":",ADDRESS(MATCH($A$26,'2011 Data'!$A$1:$A$30,0),MATCH(VLOOKUP(U$5,'Data Lookup'!$A$1:$C$220,3,FALSE),'2011 Data'!$A$6:$CY$6,0)))))))</f>
        <v>95</v>
      </c>
      <c r="V19" s="3">
        <f ca="1">IF($B$3="Count",INDIRECT(CONCATENATE("'2011 Data'!",ADDRESS(MATCH($A19,'2011 Data'!$A$1:$A$30,0),MATCH(VLOOKUP(V$5,'Data Lookup'!$A$1:$C$220,3,FALSE),'2011 Data'!$A$6:$CY$6,0)))),IF($B$3="Percentage",100*INDIRECT(CONCATENATE("'2011 Data'!",ADDRESS(MATCH($A19,'2011 Data'!$A$1:$A$30,0),MATCH(VLOOKUP(V$5,'Data Lookup'!$A$1:$C$220,3,FALSE),'2011 Data'!$A$6:$CY$6,0))))/INDIRECT(CONCATENATE("'2011 Data'!",ADDRESS(MATCH($A19,'2011 Data'!$A$1:$A$30,0),MATCH(VLOOKUP($B$5,'Data Lookup'!$A$1:$C$220,3,FALSE),'2011 Data'!$A$6:$CY$6,0)))),RANK(INDIRECT(CONCATENATE("'2011 Data'!",ADDRESS(MATCH($A19,'2011 Data'!$A$1:$A$30,0),MATCH(VLOOKUP(V$5,'Data Lookup'!$A$1:$C$220,3,FALSE),'2011 Data'!$A$6:$CY$6,0)))),INDIRECT(CONCATENATE("'2011 Data'!",ADDRESS(MATCH($A$6,'2011 Data'!$A$1:$A$30,0),MATCH(VLOOKUP(V$5,'Data Lookup'!$A$1:$C$220,3,FALSE),'2011 Data'!$A$6:$CY$6,0)),":",ADDRESS(MATCH($A$26,'2011 Data'!$A$1:$A$30,0),MATCH(VLOOKUP(V$5,'Data Lookup'!$A$1:$C$220,3,FALSE),'2011 Data'!$A$6:$CY$6,0)))))))</f>
        <v>15</v>
      </c>
      <c r="W19" s="3">
        <f ca="1">IF($B$3="Count",INDIRECT(CONCATENATE("'2011 Data'!",ADDRESS(MATCH($A19,'2011 Data'!$A$1:$A$30,0),MATCH(VLOOKUP(W$5,'Data Lookup'!$A$1:$C$220,3,FALSE),'2011 Data'!$A$6:$CY$6,0)))),IF($B$3="Percentage",100*INDIRECT(CONCATENATE("'2011 Data'!",ADDRESS(MATCH($A19,'2011 Data'!$A$1:$A$30,0),MATCH(VLOOKUP(W$5,'Data Lookup'!$A$1:$C$220,3,FALSE),'2011 Data'!$A$6:$CY$6,0))))/INDIRECT(CONCATENATE("'2011 Data'!",ADDRESS(MATCH($A19,'2011 Data'!$A$1:$A$30,0),MATCH(VLOOKUP($B$5,'Data Lookup'!$A$1:$C$220,3,FALSE),'2011 Data'!$A$6:$CY$6,0)))),RANK(INDIRECT(CONCATENATE("'2011 Data'!",ADDRESS(MATCH($A19,'2011 Data'!$A$1:$A$30,0),MATCH(VLOOKUP(W$5,'Data Lookup'!$A$1:$C$220,3,FALSE),'2011 Data'!$A$6:$CY$6,0)))),INDIRECT(CONCATENATE("'2011 Data'!",ADDRESS(MATCH($A$6,'2011 Data'!$A$1:$A$30,0),MATCH(VLOOKUP(W$5,'Data Lookup'!$A$1:$C$220,3,FALSE),'2011 Data'!$A$6:$CY$6,0)),":",ADDRESS(MATCH($A$26,'2011 Data'!$A$1:$A$30,0),MATCH(VLOOKUP(W$5,'Data Lookup'!$A$1:$C$220,3,FALSE),'2011 Data'!$A$6:$CY$6,0)))))))</f>
        <v>744</v>
      </c>
      <c r="X19" s="3">
        <f ca="1">IF($B$3="Count",INDIRECT(CONCATENATE("'2011 Data'!",ADDRESS(MATCH($A19,'2011 Data'!$A$1:$A$30,0),MATCH(VLOOKUP(X$5,'Data Lookup'!$A$1:$C$220,3,FALSE),'2011 Data'!$A$6:$CY$6,0)))),IF($B$3="Percentage",100*INDIRECT(CONCATENATE("'2011 Data'!",ADDRESS(MATCH($A19,'2011 Data'!$A$1:$A$30,0),MATCH(VLOOKUP(X$5,'Data Lookup'!$A$1:$C$220,3,FALSE),'2011 Data'!$A$6:$CY$6,0))))/INDIRECT(CONCATENATE("'2011 Data'!",ADDRESS(MATCH($A19,'2011 Data'!$A$1:$A$30,0),MATCH(VLOOKUP($B$5,'Data Lookup'!$A$1:$C$220,3,FALSE),'2011 Data'!$A$6:$CY$6,0)))),RANK(INDIRECT(CONCATENATE("'2011 Data'!",ADDRESS(MATCH($A19,'2011 Data'!$A$1:$A$30,0),MATCH(VLOOKUP(X$5,'Data Lookup'!$A$1:$C$220,3,FALSE),'2011 Data'!$A$6:$CY$6,0)))),INDIRECT(CONCATENATE("'2011 Data'!",ADDRESS(MATCH($A$6,'2011 Data'!$A$1:$A$30,0),MATCH(VLOOKUP(X$5,'Data Lookup'!$A$1:$C$220,3,FALSE),'2011 Data'!$A$6:$CY$6,0)),":",ADDRESS(MATCH($A$26,'2011 Data'!$A$1:$A$30,0),MATCH(VLOOKUP(X$5,'Data Lookup'!$A$1:$C$220,3,FALSE),'2011 Data'!$A$6:$CY$6,0)))))))</f>
        <v>283</v>
      </c>
      <c r="Y19" s="3">
        <f ca="1">IF($B$3="Count",INDIRECT(CONCATENATE("'2011 Data'!",ADDRESS(MATCH($A19,'2011 Data'!$A$1:$A$30,0),MATCH(VLOOKUP(Y$5,'Data Lookup'!$A$1:$C$220,3,FALSE),'2011 Data'!$A$6:$CY$6,0)))),IF($B$3="Percentage",100*INDIRECT(CONCATENATE("'2011 Data'!",ADDRESS(MATCH($A19,'2011 Data'!$A$1:$A$30,0),MATCH(VLOOKUP(Y$5,'Data Lookup'!$A$1:$C$220,3,FALSE),'2011 Data'!$A$6:$CY$6,0))))/INDIRECT(CONCATENATE("'2011 Data'!",ADDRESS(MATCH($A19,'2011 Data'!$A$1:$A$30,0),MATCH(VLOOKUP($B$5,'Data Lookup'!$A$1:$C$220,3,FALSE),'2011 Data'!$A$6:$CY$6,0)))),RANK(INDIRECT(CONCATENATE("'2011 Data'!",ADDRESS(MATCH($A19,'2011 Data'!$A$1:$A$30,0),MATCH(VLOOKUP(Y$5,'Data Lookup'!$A$1:$C$220,3,FALSE),'2011 Data'!$A$6:$CY$6,0)))),INDIRECT(CONCATENATE("'2011 Data'!",ADDRESS(MATCH($A$6,'2011 Data'!$A$1:$A$30,0),MATCH(VLOOKUP(Y$5,'Data Lookup'!$A$1:$C$220,3,FALSE),'2011 Data'!$A$6:$CY$6,0)),":",ADDRESS(MATCH($A$26,'2011 Data'!$A$1:$A$30,0),MATCH(VLOOKUP(Y$5,'Data Lookup'!$A$1:$C$220,3,FALSE),'2011 Data'!$A$6:$CY$6,0)))))))</f>
        <v>199</v>
      </c>
      <c r="Z19" s="3">
        <f ca="1">IF($B$3="Count",INDIRECT(CONCATENATE("'2011 Data'!",ADDRESS(MATCH($A19,'2011 Data'!$A$1:$A$30,0),MATCH(VLOOKUP(Z$5,'Data Lookup'!$A$1:$C$220,3,FALSE),'2011 Data'!$A$6:$CY$6,0)))),IF($B$3="Percentage",100*INDIRECT(CONCATENATE("'2011 Data'!",ADDRESS(MATCH($A19,'2011 Data'!$A$1:$A$30,0),MATCH(VLOOKUP(Z$5,'Data Lookup'!$A$1:$C$220,3,FALSE),'2011 Data'!$A$6:$CY$6,0))))/INDIRECT(CONCATENATE("'2011 Data'!",ADDRESS(MATCH($A19,'2011 Data'!$A$1:$A$30,0),MATCH(VLOOKUP($B$5,'Data Lookup'!$A$1:$C$220,3,FALSE),'2011 Data'!$A$6:$CY$6,0)))),RANK(INDIRECT(CONCATENATE("'2011 Data'!",ADDRESS(MATCH($A19,'2011 Data'!$A$1:$A$30,0),MATCH(VLOOKUP(Z$5,'Data Lookup'!$A$1:$C$220,3,FALSE),'2011 Data'!$A$6:$CY$6,0)))),INDIRECT(CONCATENATE("'2011 Data'!",ADDRESS(MATCH($A$6,'2011 Data'!$A$1:$A$30,0),MATCH(VLOOKUP(Z$5,'Data Lookup'!$A$1:$C$220,3,FALSE),'2011 Data'!$A$6:$CY$6,0)),":",ADDRESS(MATCH($A$26,'2011 Data'!$A$1:$A$30,0),MATCH(VLOOKUP(Z$5,'Data Lookup'!$A$1:$C$220,3,FALSE),'2011 Data'!$A$6:$CY$6,0)))))))</f>
        <v>262</v>
      </c>
      <c r="AA19" s="3">
        <f ca="1">IF($B$3="Count",INDIRECT(CONCATENATE("'2011 Data'!",ADDRESS(MATCH($A19,'2011 Data'!$A$1:$A$30,0),MATCH(VLOOKUP(AA$5,'Data Lookup'!$A$1:$C$220,3,FALSE),'2011 Data'!$A$6:$CY$6,0)))),IF($B$3="Percentage",100*INDIRECT(CONCATENATE("'2011 Data'!",ADDRESS(MATCH($A19,'2011 Data'!$A$1:$A$30,0),MATCH(VLOOKUP(AA$5,'Data Lookup'!$A$1:$C$220,3,FALSE),'2011 Data'!$A$6:$CY$6,0))))/INDIRECT(CONCATENATE("'2011 Data'!",ADDRESS(MATCH($A19,'2011 Data'!$A$1:$A$30,0),MATCH(VLOOKUP($B$5,'Data Lookup'!$A$1:$C$220,3,FALSE),'2011 Data'!$A$6:$CY$6,0)))),RANK(INDIRECT(CONCATENATE("'2011 Data'!",ADDRESS(MATCH($A19,'2011 Data'!$A$1:$A$30,0),MATCH(VLOOKUP(AA$5,'Data Lookup'!$A$1:$C$220,3,FALSE),'2011 Data'!$A$6:$CY$6,0)))),INDIRECT(CONCATENATE("'2011 Data'!",ADDRESS(MATCH($A$6,'2011 Data'!$A$1:$A$30,0),MATCH(VLOOKUP(AA$5,'Data Lookup'!$A$1:$C$220,3,FALSE),'2011 Data'!$A$6:$CY$6,0)),":",ADDRESS(MATCH($A$26,'2011 Data'!$A$1:$A$30,0),MATCH(VLOOKUP(AA$5,'Data Lookup'!$A$1:$C$220,3,FALSE),'2011 Data'!$A$6:$CY$6,0)))))))</f>
        <v>1331</v>
      </c>
      <c r="AB19" s="3">
        <f ca="1">IF($B$3="Count",INDIRECT(CONCATENATE("'2011 Data'!",ADDRESS(MATCH($A19,'2011 Data'!$A$1:$A$30,0),MATCH(VLOOKUP(AB$5,'Data Lookup'!$A$1:$C$220,3,FALSE),'2011 Data'!$A$6:$CY$6,0)))),IF($B$3="Percentage",100*INDIRECT(CONCATENATE("'2011 Data'!",ADDRESS(MATCH($A19,'2011 Data'!$A$1:$A$30,0),MATCH(VLOOKUP(AB$5,'Data Lookup'!$A$1:$C$220,3,FALSE),'2011 Data'!$A$6:$CY$6,0))))/INDIRECT(CONCATENATE("'2011 Data'!",ADDRESS(MATCH($A19,'2011 Data'!$A$1:$A$30,0),MATCH(VLOOKUP($B$5,'Data Lookup'!$A$1:$C$220,3,FALSE),'2011 Data'!$A$6:$CY$6,0)))),RANK(INDIRECT(CONCATENATE("'2011 Data'!",ADDRESS(MATCH($A19,'2011 Data'!$A$1:$A$30,0),MATCH(VLOOKUP(AB$5,'Data Lookup'!$A$1:$C$220,3,FALSE),'2011 Data'!$A$6:$CY$6,0)))),INDIRECT(CONCATENATE("'2011 Data'!",ADDRESS(MATCH($A$6,'2011 Data'!$A$1:$A$30,0),MATCH(VLOOKUP(AB$5,'Data Lookup'!$A$1:$C$220,3,FALSE),'2011 Data'!$A$6:$CY$6,0)),":",ADDRESS(MATCH($A$26,'2011 Data'!$A$1:$A$30,0),MATCH(VLOOKUP(AB$5,'Data Lookup'!$A$1:$C$220,3,FALSE),'2011 Data'!$A$6:$CY$6,0)))))))</f>
        <v>131</v>
      </c>
      <c r="AC19" s="3">
        <f ca="1">IF($B$3="Count",INDIRECT(CONCATENATE("'2011 Data'!",ADDRESS(MATCH($A19,'2011 Data'!$A$1:$A$30,0),MATCH(VLOOKUP(AC$5,'Data Lookup'!$A$1:$C$220,3,FALSE),'2011 Data'!$A$6:$CY$6,0)))),IF($B$3="Percentage",100*INDIRECT(CONCATENATE("'2011 Data'!",ADDRESS(MATCH($A19,'2011 Data'!$A$1:$A$30,0),MATCH(VLOOKUP(AC$5,'Data Lookup'!$A$1:$C$220,3,FALSE),'2011 Data'!$A$6:$CY$6,0))))/INDIRECT(CONCATENATE("'2011 Data'!",ADDRESS(MATCH($A19,'2011 Data'!$A$1:$A$30,0),MATCH(VLOOKUP($B$5,'Data Lookup'!$A$1:$C$220,3,FALSE),'2011 Data'!$A$6:$CY$6,0)))),RANK(INDIRECT(CONCATENATE("'2011 Data'!",ADDRESS(MATCH($A19,'2011 Data'!$A$1:$A$30,0),MATCH(VLOOKUP(AC$5,'Data Lookup'!$A$1:$C$220,3,FALSE),'2011 Data'!$A$6:$CY$6,0)))),INDIRECT(CONCATENATE("'2011 Data'!",ADDRESS(MATCH($A$6,'2011 Data'!$A$1:$A$30,0),MATCH(VLOOKUP(AC$5,'Data Lookup'!$A$1:$C$220,3,FALSE),'2011 Data'!$A$6:$CY$6,0)),":",ADDRESS(MATCH($A$26,'2011 Data'!$A$1:$A$30,0),MATCH(VLOOKUP(AC$5,'Data Lookup'!$A$1:$C$220,3,FALSE),'2011 Data'!$A$6:$CY$6,0)))))))</f>
        <v>121</v>
      </c>
      <c r="AD19" s="3">
        <f ca="1">IF($B$3="Count",INDIRECT(CONCATENATE("'2011 Data'!",ADDRESS(MATCH($A19,'2011 Data'!$A$1:$A$30,0),MATCH(VLOOKUP(AD$5,'Data Lookup'!$A$1:$C$220,3,FALSE),'2011 Data'!$A$6:$CY$6,0)))),IF($B$3="Percentage",100*INDIRECT(CONCATENATE("'2011 Data'!",ADDRESS(MATCH($A19,'2011 Data'!$A$1:$A$30,0),MATCH(VLOOKUP(AD$5,'Data Lookup'!$A$1:$C$220,3,FALSE),'2011 Data'!$A$6:$CY$6,0))))/INDIRECT(CONCATENATE("'2011 Data'!",ADDRESS(MATCH($A19,'2011 Data'!$A$1:$A$30,0),MATCH(VLOOKUP($B$5,'Data Lookup'!$A$1:$C$220,3,FALSE),'2011 Data'!$A$6:$CY$6,0)))),RANK(INDIRECT(CONCATENATE("'2011 Data'!",ADDRESS(MATCH($A19,'2011 Data'!$A$1:$A$30,0),MATCH(VLOOKUP(AD$5,'Data Lookup'!$A$1:$C$220,3,FALSE),'2011 Data'!$A$6:$CY$6,0)))),INDIRECT(CONCATENATE("'2011 Data'!",ADDRESS(MATCH($A$6,'2011 Data'!$A$1:$A$30,0),MATCH(VLOOKUP(AD$5,'Data Lookup'!$A$1:$C$220,3,FALSE),'2011 Data'!$A$6:$CY$6,0)),":",ADDRESS(MATCH($A$26,'2011 Data'!$A$1:$A$30,0),MATCH(VLOOKUP(AD$5,'Data Lookup'!$A$1:$C$220,3,FALSE),'2011 Data'!$A$6:$CY$6,0)))))))</f>
        <v>30</v>
      </c>
      <c r="AE19" s="3">
        <f ca="1">IF($B$3="Count",INDIRECT(CONCATENATE("'2011 Data'!",ADDRESS(MATCH($A19,'2011 Data'!$A$1:$A$30,0),MATCH(VLOOKUP(AE$5,'Data Lookup'!$A$1:$C$220,3,FALSE),'2011 Data'!$A$6:$CY$6,0)))),IF($B$3="Percentage",100*INDIRECT(CONCATENATE("'2011 Data'!",ADDRESS(MATCH($A19,'2011 Data'!$A$1:$A$30,0),MATCH(VLOOKUP(AE$5,'Data Lookup'!$A$1:$C$220,3,FALSE),'2011 Data'!$A$6:$CY$6,0))))/INDIRECT(CONCATENATE("'2011 Data'!",ADDRESS(MATCH($A19,'2011 Data'!$A$1:$A$30,0),MATCH(VLOOKUP($B$5,'Data Lookup'!$A$1:$C$220,3,FALSE),'2011 Data'!$A$6:$CY$6,0)))),RANK(INDIRECT(CONCATENATE("'2011 Data'!",ADDRESS(MATCH($A19,'2011 Data'!$A$1:$A$30,0),MATCH(VLOOKUP(AE$5,'Data Lookup'!$A$1:$C$220,3,FALSE),'2011 Data'!$A$6:$CY$6,0)))),INDIRECT(CONCATENATE("'2011 Data'!",ADDRESS(MATCH($A$6,'2011 Data'!$A$1:$A$30,0),MATCH(VLOOKUP(AE$5,'Data Lookup'!$A$1:$C$220,3,FALSE),'2011 Data'!$A$6:$CY$6,0)),":",ADDRESS(MATCH($A$26,'2011 Data'!$A$1:$A$30,0),MATCH(VLOOKUP(AE$5,'Data Lookup'!$A$1:$C$220,3,FALSE),'2011 Data'!$A$6:$CY$6,0)))))))</f>
        <v>17</v>
      </c>
      <c r="AF19" s="3">
        <f ca="1">IF($B$3="Count",INDIRECT(CONCATENATE("'2011 Data'!",ADDRESS(MATCH($A19,'2011 Data'!$A$1:$A$30,0),MATCH(VLOOKUP(AF$5,'Data Lookup'!$A$1:$C$220,3,FALSE),'2011 Data'!$A$6:$CY$6,0)))),IF($B$3="Percentage",100*INDIRECT(CONCATENATE("'2011 Data'!",ADDRESS(MATCH($A19,'2011 Data'!$A$1:$A$30,0),MATCH(VLOOKUP(AF$5,'Data Lookup'!$A$1:$C$220,3,FALSE),'2011 Data'!$A$6:$CY$6,0))))/INDIRECT(CONCATENATE("'2011 Data'!",ADDRESS(MATCH($A19,'2011 Data'!$A$1:$A$30,0),MATCH(VLOOKUP($B$5,'Data Lookup'!$A$1:$C$220,3,FALSE),'2011 Data'!$A$6:$CY$6,0)))),RANK(INDIRECT(CONCATENATE("'2011 Data'!",ADDRESS(MATCH($A19,'2011 Data'!$A$1:$A$30,0),MATCH(VLOOKUP(AF$5,'Data Lookup'!$A$1:$C$220,3,FALSE),'2011 Data'!$A$6:$CY$6,0)))),INDIRECT(CONCATENATE("'2011 Data'!",ADDRESS(MATCH($A$6,'2011 Data'!$A$1:$A$30,0),MATCH(VLOOKUP(AF$5,'Data Lookup'!$A$1:$C$220,3,FALSE),'2011 Data'!$A$6:$CY$6,0)),":",ADDRESS(MATCH($A$26,'2011 Data'!$A$1:$A$30,0),MATCH(VLOOKUP(AF$5,'Data Lookup'!$A$1:$C$220,3,FALSE),'2011 Data'!$A$6:$CY$6,0)))))))</f>
        <v>1032</v>
      </c>
    </row>
    <row r="20" spans="1:32" x14ac:dyDescent="0.35">
      <c r="A20" s="3" t="s">
        <v>15</v>
      </c>
      <c r="B20" s="3">
        <f ca="1">IF($B$3="Count",INDIRECT(CONCATENATE("'2011 Data'!",ADDRESS(MATCH($A20,'2011 Data'!$A$1:$A$30,0),MATCH(VLOOKUP(B$5,'Data Lookup'!$A$1:$C$220,3,FALSE),'2011 Data'!$A$6:$CY$6,0)))),IF($B$3="Percentage",100*INDIRECT(CONCATENATE("'2011 Data'!",ADDRESS(MATCH($A20,'2011 Data'!$A$1:$A$30,0),MATCH(VLOOKUP(B$5,'Data Lookup'!$A$1:$C$220,3,FALSE),'2011 Data'!$A$6:$CY$6,0))))/INDIRECT(CONCATENATE("'2011 Data'!",ADDRESS(MATCH($A20,'2011 Data'!$A$1:$A$30,0),MATCH(VLOOKUP($B$5,'Data Lookup'!$A$1:$C$220,3,FALSE),'2011 Data'!$A$6:$CY$6,0)))),RANK(INDIRECT(CONCATENATE("'2011 Data'!",ADDRESS(MATCH($A20,'2011 Data'!$A$1:$A$30,0),MATCH(VLOOKUP(B$5,'Data Lookup'!$A$1:$C$220,3,FALSE),'2011 Data'!$A$6:$CY$6,0)))),INDIRECT(CONCATENATE("'2011 Data'!",ADDRESS(MATCH($A$6,'2011 Data'!$A$1:$A$30,0),MATCH(VLOOKUP(B$5,'Data Lookup'!$A$1:$C$220,3,FALSE),'2011 Data'!$A$6:$CY$6,0)),":",ADDRESS(MATCH($A$26,'2011 Data'!$A$1:$A$30,0),MATCH(VLOOKUP(B$5,'Data Lookup'!$A$1:$C$220,3,FALSE),'2011 Data'!$A$6:$CY$6,0)))))))</f>
        <v>4727</v>
      </c>
      <c r="C20" s="3">
        <f ca="1">IF($B$3="Count",INDIRECT(CONCATENATE("'2011 Data'!",ADDRESS(MATCH($A20,'2011 Data'!$A$1:$A$30,0),MATCH(VLOOKUP(C$5,'Data Lookup'!$A$1:$C$220,3,FALSE),'2011 Data'!$A$6:$CY$6,0)))),IF($B$3="Percentage",100*INDIRECT(CONCATENATE("'2011 Data'!",ADDRESS(MATCH($A20,'2011 Data'!$A$1:$A$30,0),MATCH(VLOOKUP(C$5,'Data Lookup'!$A$1:$C$220,3,FALSE),'2011 Data'!$A$6:$CY$6,0))))/INDIRECT(CONCATENATE("'2011 Data'!",ADDRESS(MATCH($A20,'2011 Data'!$A$1:$A$30,0),MATCH(VLOOKUP($B$5,'Data Lookup'!$A$1:$C$220,3,FALSE),'2011 Data'!$A$6:$CY$6,0)))),RANK(INDIRECT(CONCATENATE("'2011 Data'!",ADDRESS(MATCH($A20,'2011 Data'!$A$1:$A$30,0),MATCH(VLOOKUP(C$5,'Data Lookup'!$A$1:$C$220,3,FALSE),'2011 Data'!$A$6:$CY$6,0)))),INDIRECT(CONCATENATE("'2011 Data'!",ADDRESS(MATCH($A$6,'2011 Data'!$A$1:$A$30,0),MATCH(VLOOKUP(C$5,'Data Lookup'!$A$1:$C$220,3,FALSE),'2011 Data'!$A$6:$CY$6,0)),":",ADDRESS(MATCH($A$26,'2011 Data'!$A$1:$A$30,0),MATCH(VLOOKUP(C$5,'Data Lookup'!$A$1:$C$220,3,FALSE),'2011 Data'!$A$6:$CY$6,0)))))))</f>
        <v>907</v>
      </c>
      <c r="D20" s="3">
        <f ca="1">IF($B$3="Count",INDIRECT(CONCATENATE("'2011 Data'!",ADDRESS(MATCH($A20,'2011 Data'!$A$1:$A$30,0),MATCH(VLOOKUP(D$5,'Data Lookup'!$A$1:$C$220,3,FALSE),'2011 Data'!$A$6:$CY$6,0)))),IF($B$3="Percentage",100*INDIRECT(CONCATENATE("'2011 Data'!",ADDRESS(MATCH($A20,'2011 Data'!$A$1:$A$30,0),MATCH(VLOOKUP(D$5,'Data Lookup'!$A$1:$C$220,3,FALSE),'2011 Data'!$A$6:$CY$6,0))))/INDIRECT(CONCATENATE("'2011 Data'!",ADDRESS(MATCH($A20,'2011 Data'!$A$1:$A$30,0),MATCH(VLOOKUP($B$5,'Data Lookup'!$A$1:$C$220,3,FALSE),'2011 Data'!$A$6:$CY$6,0)))),RANK(INDIRECT(CONCATENATE("'2011 Data'!",ADDRESS(MATCH($A20,'2011 Data'!$A$1:$A$30,0),MATCH(VLOOKUP(D$5,'Data Lookup'!$A$1:$C$220,3,FALSE),'2011 Data'!$A$6:$CY$6,0)))),INDIRECT(CONCATENATE("'2011 Data'!",ADDRESS(MATCH($A$6,'2011 Data'!$A$1:$A$30,0),MATCH(VLOOKUP(D$5,'Data Lookup'!$A$1:$C$220,3,FALSE),'2011 Data'!$A$6:$CY$6,0)),":",ADDRESS(MATCH($A$26,'2011 Data'!$A$1:$A$30,0),MATCH(VLOOKUP(D$5,'Data Lookup'!$A$1:$C$220,3,FALSE),'2011 Data'!$A$6:$CY$6,0)))))))</f>
        <v>348</v>
      </c>
      <c r="E20" s="3">
        <f ca="1">IF($B$3="Count",INDIRECT(CONCATENATE("'2011 Data'!",ADDRESS(MATCH($A20,'2011 Data'!$A$1:$A$30,0),MATCH(VLOOKUP(E$5,'Data Lookup'!$A$1:$C$220,3,FALSE),'2011 Data'!$A$6:$CY$6,0)))),IF($B$3="Percentage",100*INDIRECT(CONCATENATE("'2011 Data'!",ADDRESS(MATCH($A20,'2011 Data'!$A$1:$A$30,0),MATCH(VLOOKUP(E$5,'Data Lookup'!$A$1:$C$220,3,FALSE),'2011 Data'!$A$6:$CY$6,0))))/INDIRECT(CONCATENATE("'2011 Data'!",ADDRESS(MATCH($A20,'2011 Data'!$A$1:$A$30,0),MATCH(VLOOKUP($B$5,'Data Lookup'!$A$1:$C$220,3,FALSE),'2011 Data'!$A$6:$CY$6,0)))),RANK(INDIRECT(CONCATENATE("'2011 Data'!",ADDRESS(MATCH($A20,'2011 Data'!$A$1:$A$30,0),MATCH(VLOOKUP(E$5,'Data Lookup'!$A$1:$C$220,3,FALSE),'2011 Data'!$A$6:$CY$6,0)))),INDIRECT(CONCATENATE("'2011 Data'!",ADDRESS(MATCH($A$6,'2011 Data'!$A$1:$A$30,0),MATCH(VLOOKUP(E$5,'Data Lookup'!$A$1:$C$220,3,FALSE),'2011 Data'!$A$6:$CY$6,0)),":",ADDRESS(MATCH($A$26,'2011 Data'!$A$1:$A$30,0),MATCH(VLOOKUP(E$5,'Data Lookup'!$A$1:$C$220,3,FALSE),'2011 Data'!$A$6:$CY$6,0)))))))</f>
        <v>559</v>
      </c>
      <c r="F20" s="3">
        <f ca="1">IF($B$3="Count",INDIRECT(CONCATENATE("'2011 Data'!",ADDRESS(MATCH($A20,'2011 Data'!$A$1:$A$30,0),MATCH(VLOOKUP(F$5,'Data Lookup'!$A$1:$C$220,3,FALSE),'2011 Data'!$A$6:$CY$6,0)))),IF($B$3="Percentage",100*INDIRECT(CONCATENATE("'2011 Data'!",ADDRESS(MATCH($A20,'2011 Data'!$A$1:$A$30,0),MATCH(VLOOKUP(F$5,'Data Lookup'!$A$1:$C$220,3,FALSE),'2011 Data'!$A$6:$CY$6,0))))/INDIRECT(CONCATENATE("'2011 Data'!",ADDRESS(MATCH($A20,'2011 Data'!$A$1:$A$30,0),MATCH(VLOOKUP($B$5,'Data Lookup'!$A$1:$C$220,3,FALSE),'2011 Data'!$A$6:$CY$6,0)))),RANK(INDIRECT(CONCATENATE("'2011 Data'!",ADDRESS(MATCH($A20,'2011 Data'!$A$1:$A$30,0),MATCH(VLOOKUP(F$5,'Data Lookup'!$A$1:$C$220,3,FALSE),'2011 Data'!$A$6:$CY$6,0)))),INDIRECT(CONCATENATE("'2011 Data'!",ADDRESS(MATCH($A$6,'2011 Data'!$A$1:$A$30,0),MATCH(VLOOKUP(F$5,'Data Lookup'!$A$1:$C$220,3,FALSE),'2011 Data'!$A$6:$CY$6,0)),":",ADDRESS(MATCH($A$26,'2011 Data'!$A$1:$A$30,0),MATCH(VLOOKUP(F$5,'Data Lookup'!$A$1:$C$220,3,FALSE),'2011 Data'!$A$6:$CY$6,0)))))))</f>
        <v>2790</v>
      </c>
      <c r="G20" s="3">
        <f ca="1">IF($B$3="Count",INDIRECT(CONCATENATE("'2011 Data'!",ADDRESS(MATCH($A20,'2011 Data'!$A$1:$A$30,0),MATCH(VLOOKUP(G$5,'Data Lookup'!$A$1:$C$220,3,FALSE),'2011 Data'!$A$6:$CY$6,0)))),IF($B$3="Percentage",100*INDIRECT(CONCATENATE("'2011 Data'!",ADDRESS(MATCH($A20,'2011 Data'!$A$1:$A$30,0),MATCH(VLOOKUP(G$5,'Data Lookup'!$A$1:$C$220,3,FALSE),'2011 Data'!$A$6:$CY$6,0))))/INDIRECT(CONCATENATE("'2011 Data'!",ADDRESS(MATCH($A20,'2011 Data'!$A$1:$A$30,0),MATCH(VLOOKUP($B$5,'Data Lookup'!$A$1:$C$220,3,FALSE),'2011 Data'!$A$6:$CY$6,0)))),RANK(INDIRECT(CONCATENATE("'2011 Data'!",ADDRESS(MATCH($A20,'2011 Data'!$A$1:$A$30,0),MATCH(VLOOKUP(G$5,'Data Lookup'!$A$1:$C$220,3,FALSE),'2011 Data'!$A$6:$CY$6,0)))),INDIRECT(CONCATENATE("'2011 Data'!",ADDRESS(MATCH($A$6,'2011 Data'!$A$1:$A$30,0),MATCH(VLOOKUP(G$5,'Data Lookup'!$A$1:$C$220,3,FALSE),'2011 Data'!$A$6:$CY$6,0)),":",ADDRESS(MATCH($A$26,'2011 Data'!$A$1:$A$30,0),MATCH(VLOOKUP(G$5,'Data Lookup'!$A$1:$C$220,3,FALSE),'2011 Data'!$A$6:$CY$6,0)))))))</f>
        <v>259</v>
      </c>
      <c r="H20" s="3">
        <f ca="1">IF($B$3="Count",INDIRECT(CONCATENATE("'2011 Data'!",ADDRESS(MATCH($A20,'2011 Data'!$A$1:$A$30,0),MATCH(VLOOKUP(H$5,'Data Lookup'!$A$1:$C$220,3,FALSE),'2011 Data'!$A$6:$CY$6,0)))),IF($B$3="Percentage",100*INDIRECT(CONCATENATE("'2011 Data'!",ADDRESS(MATCH($A20,'2011 Data'!$A$1:$A$30,0),MATCH(VLOOKUP(H$5,'Data Lookup'!$A$1:$C$220,3,FALSE),'2011 Data'!$A$6:$CY$6,0))))/INDIRECT(CONCATENATE("'2011 Data'!",ADDRESS(MATCH($A20,'2011 Data'!$A$1:$A$30,0),MATCH(VLOOKUP($B$5,'Data Lookup'!$A$1:$C$220,3,FALSE),'2011 Data'!$A$6:$CY$6,0)))),RANK(INDIRECT(CONCATENATE("'2011 Data'!",ADDRESS(MATCH($A20,'2011 Data'!$A$1:$A$30,0),MATCH(VLOOKUP(H$5,'Data Lookup'!$A$1:$C$220,3,FALSE),'2011 Data'!$A$6:$CY$6,0)))),INDIRECT(CONCATENATE("'2011 Data'!",ADDRESS(MATCH($A$6,'2011 Data'!$A$1:$A$30,0),MATCH(VLOOKUP(H$5,'Data Lookup'!$A$1:$C$220,3,FALSE),'2011 Data'!$A$6:$CY$6,0)),":",ADDRESS(MATCH($A$26,'2011 Data'!$A$1:$A$30,0),MATCH(VLOOKUP(H$5,'Data Lookup'!$A$1:$C$220,3,FALSE),'2011 Data'!$A$6:$CY$6,0)))))))</f>
        <v>1799</v>
      </c>
      <c r="I20" s="3">
        <f ca="1">IF($B$3="Count",INDIRECT(CONCATENATE("'2011 Data'!",ADDRESS(MATCH($A20,'2011 Data'!$A$1:$A$30,0),MATCH(VLOOKUP(I$5,'Data Lookup'!$A$1:$C$220,3,FALSE),'2011 Data'!$A$6:$CY$6,0)))),IF($B$3="Percentage",100*INDIRECT(CONCATENATE("'2011 Data'!",ADDRESS(MATCH($A20,'2011 Data'!$A$1:$A$30,0),MATCH(VLOOKUP(I$5,'Data Lookup'!$A$1:$C$220,3,FALSE),'2011 Data'!$A$6:$CY$6,0))))/INDIRECT(CONCATENATE("'2011 Data'!",ADDRESS(MATCH($A20,'2011 Data'!$A$1:$A$30,0),MATCH(VLOOKUP($B$5,'Data Lookup'!$A$1:$C$220,3,FALSE),'2011 Data'!$A$6:$CY$6,0)))),RANK(INDIRECT(CONCATENATE("'2011 Data'!",ADDRESS(MATCH($A20,'2011 Data'!$A$1:$A$30,0),MATCH(VLOOKUP(I$5,'Data Lookup'!$A$1:$C$220,3,FALSE),'2011 Data'!$A$6:$CY$6,0)))),INDIRECT(CONCATENATE("'2011 Data'!",ADDRESS(MATCH($A$6,'2011 Data'!$A$1:$A$30,0),MATCH(VLOOKUP(I$5,'Data Lookup'!$A$1:$C$220,3,FALSE),'2011 Data'!$A$6:$CY$6,0)),":",ADDRESS(MATCH($A$26,'2011 Data'!$A$1:$A$30,0),MATCH(VLOOKUP(I$5,'Data Lookup'!$A$1:$C$220,3,FALSE),'2011 Data'!$A$6:$CY$6,0)))))))</f>
        <v>295</v>
      </c>
      <c r="J20" s="3">
        <f ca="1">IF($B$3="Count",INDIRECT(CONCATENATE("'2011 Data'!",ADDRESS(MATCH($A20,'2011 Data'!$A$1:$A$30,0),MATCH(VLOOKUP(J$5,'Data Lookup'!$A$1:$C$220,3,FALSE),'2011 Data'!$A$6:$CY$6,0)))),IF($B$3="Percentage",100*INDIRECT(CONCATENATE("'2011 Data'!",ADDRESS(MATCH($A20,'2011 Data'!$A$1:$A$30,0),MATCH(VLOOKUP(J$5,'Data Lookup'!$A$1:$C$220,3,FALSE),'2011 Data'!$A$6:$CY$6,0))))/INDIRECT(CONCATENATE("'2011 Data'!",ADDRESS(MATCH($A20,'2011 Data'!$A$1:$A$30,0),MATCH(VLOOKUP($B$5,'Data Lookup'!$A$1:$C$220,3,FALSE),'2011 Data'!$A$6:$CY$6,0)))),RANK(INDIRECT(CONCATENATE("'2011 Data'!",ADDRESS(MATCH($A20,'2011 Data'!$A$1:$A$30,0),MATCH(VLOOKUP(J$5,'Data Lookup'!$A$1:$C$220,3,FALSE),'2011 Data'!$A$6:$CY$6,0)))),INDIRECT(CONCATENATE("'2011 Data'!",ADDRESS(MATCH($A$6,'2011 Data'!$A$1:$A$30,0),MATCH(VLOOKUP(J$5,'Data Lookup'!$A$1:$C$220,3,FALSE),'2011 Data'!$A$6:$CY$6,0)),":",ADDRESS(MATCH($A$26,'2011 Data'!$A$1:$A$30,0),MATCH(VLOOKUP(J$5,'Data Lookup'!$A$1:$C$220,3,FALSE),'2011 Data'!$A$6:$CY$6,0)))))))</f>
        <v>316</v>
      </c>
      <c r="K20" s="3">
        <f ca="1">IF($B$3="Count",INDIRECT(CONCATENATE("'2011 Data'!",ADDRESS(MATCH($A20,'2011 Data'!$A$1:$A$30,0),MATCH(VLOOKUP(K$5,'Data Lookup'!$A$1:$C$220,3,FALSE),'2011 Data'!$A$6:$CY$6,0)))),IF($B$3="Percentage",100*INDIRECT(CONCATENATE("'2011 Data'!",ADDRESS(MATCH($A20,'2011 Data'!$A$1:$A$30,0),MATCH(VLOOKUP(K$5,'Data Lookup'!$A$1:$C$220,3,FALSE),'2011 Data'!$A$6:$CY$6,0))))/INDIRECT(CONCATENATE("'2011 Data'!",ADDRESS(MATCH($A20,'2011 Data'!$A$1:$A$30,0),MATCH(VLOOKUP($B$5,'Data Lookup'!$A$1:$C$220,3,FALSE),'2011 Data'!$A$6:$CY$6,0)))),RANK(INDIRECT(CONCATENATE("'2011 Data'!",ADDRESS(MATCH($A20,'2011 Data'!$A$1:$A$30,0),MATCH(VLOOKUP(K$5,'Data Lookup'!$A$1:$C$220,3,FALSE),'2011 Data'!$A$6:$CY$6,0)))),INDIRECT(CONCATENATE("'2011 Data'!",ADDRESS(MATCH($A$6,'2011 Data'!$A$1:$A$30,0),MATCH(VLOOKUP(K$5,'Data Lookup'!$A$1:$C$220,3,FALSE),'2011 Data'!$A$6:$CY$6,0)),":",ADDRESS(MATCH($A$26,'2011 Data'!$A$1:$A$30,0),MATCH(VLOOKUP(K$5,'Data Lookup'!$A$1:$C$220,3,FALSE),'2011 Data'!$A$6:$CY$6,0)))))))</f>
        <v>600</v>
      </c>
      <c r="L20" s="3">
        <f ca="1">IF($B$3="Count",INDIRECT(CONCATENATE("'2011 Data'!",ADDRESS(MATCH($A20,'2011 Data'!$A$1:$A$30,0),MATCH(VLOOKUP(L$5,'Data Lookup'!$A$1:$C$220,3,FALSE),'2011 Data'!$A$6:$CY$6,0)))),IF($B$3="Percentage",100*INDIRECT(CONCATENATE("'2011 Data'!",ADDRESS(MATCH($A20,'2011 Data'!$A$1:$A$30,0),MATCH(VLOOKUP(L$5,'Data Lookup'!$A$1:$C$220,3,FALSE),'2011 Data'!$A$6:$CY$6,0))))/INDIRECT(CONCATENATE("'2011 Data'!",ADDRESS(MATCH($A20,'2011 Data'!$A$1:$A$30,0),MATCH(VLOOKUP($B$5,'Data Lookup'!$A$1:$C$220,3,FALSE),'2011 Data'!$A$6:$CY$6,0)))),RANK(INDIRECT(CONCATENATE("'2011 Data'!",ADDRESS(MATCH($A20,'2011 Data'!$A$1:$A$30,0),MATCH(VLOOKUP(L$5,'Data Lookup'!$A$1:$C$220,3,FALSE),'2011 Data'!$A$6:$CY$6,0)))),INDIRECT(CONCATENATE("'2011 Data'!",ADDRESS(MATCH($A$6,'2011 Data'!$A$1:$A$30,0),MATCH(VLOOKUP(L$5,'Data Lookup'!$A$1:$C$220,3,FALSE),'2011 Data'!$A$6:$CY$6,0)),":",ADDRESS(MATCH($A$26,'2011 Data'!$A$1:$A$30,0),MATCH(VLOOKUP(L$5,'Data Lookup'!$A$1:$C$220,3,FALSE),'2011 Data'!$A$6:$CY$6,0)))))))</f>
        <v>588</v>
      </c>
      <c r="M20" s="3">
        <f ca="1">IF($B$3="Count",INDIRECT(CONCATENATE("'2011 Data'!",ADDRESS(MATCH($A20,'2011 Data'!$A$1:$A$30,0),MATCH(VLOOKUP(M$5,'Data Lookup'!$A$1:$C$220,3,FALSE),'2011 Data'!$A$6:$CY$6,0)))),IF($B$3="Percentage",100*INDIRECT(CONCATENATE("'2011 Data'!",ADDRESS(MATCH($A20,'2011 Data'!$A$1:$A$30,0),MATCH(VLOOKUP(M$5,'Data Lookup'!$A$1:$C$220,3,FALSE),'2011 Data'!$A$6:$CY$6,0))))/INDIRECT(CONCATENATE("'2011 Data'!",ADDRESS(MATCH($A20,'2011 Data'!$A$1:$A$30,0),MATCH(VLOOKUP($B$5,'Data Lookup'!$A$1:$C$220,3,FALSE),'2011 Data'!$A$6:$CY$6,0)))),RANK(INDIRECT(CONCATENATE("'2011 Data'!",ADDRESS(MATCH($A20,'2011 Data'!$A$1:$A$30,0),MATCH(VLOOKUP(M$5,'Data Lookup'!$A$1:$C$220,3,FALSE),'2011 Data'!$A$6:$CY$6,0)))),INDIRECT(CONCATENATE("'2011 Data'!",ADDRESS(MATCH($A$6,'2011 Data'!$A$1:$A$30,0),MATCH(VLOOKUP(M$5,'Data Lookup'!$A$1:$C$220,3,FALSE),'2011 Data'!$A$6:$CY$6,0)),":",ADDRESS(MATCH($A$26,'2011 Data'!$A$1:$A$30,0),MATCH(VLOOKUP(M$5,'Data Lookup'!$A$1:$C$220,3,FALSE),'2011 Data'!$A$6:$CY$6,0)))))))</f>
        <v>0</v>
      </c>
      <c r="N20" s="3">
        <f ca="1">IF($B$3="Count",INDIRECT(CONCATENATE("'2011 Data'!",ADDRESS(MATCH($A20,'2011 Data'!$A$1:$A$30,0),MATCH(VLOOKUP(N$5,'Data Lookup'!$A$1:$C$220,3,FALSE),'2011 Data'!$A$6:$CY$6,0)))),IF($B$3="Percentage",100*INDIRECT(CONCATENATE("'2011 Data'!",ADDRESS(MATCH($A20,'2011 Data'!$A$1:$A$30,0),MATCH(VLOOKUP(N$5,'Data Lookup'!$A$1:$C$220,3,FALSE),'2011 Data'!$A$6:$CY$6,0))))/INDIRECT(CONCATENATE("'2011 Data'!",ADDRESS(MATCH($A20,'2011 Data'!$A$1:$A$30,0),MATCH(VLOOKUP($B$5,'Data Lookup'!$A$1:$C$220,3,FALSE),'2011 Data'!$A$6:$CY$6,0)))),RANK(INDIRECT(CONCATENATE("'2011 Data'!",ADDRESS(MATCH($A20,'2011 Data'!$A$1:$A$30,0),MATCH(VLOOKUP(N$5,'Data Lookup'!$A$1:$C$220,3,FALSE),'2011 Data'!$A$6:$CY$6,0)))),INDIRECT(CONCATENATE("'2011 Data'!",ADDRESS(MATCH($A$6,'2011 Data'!$A$1:$A$30,0),MATCH(VLOOKUP(N$5,'Data Lookup'!$A$1:$C$220,3,FALSE),'2011 Data'!$A$6:$CY$6,0)),":",ADDRESS(MATCH($A$26,'2011 Data'!$A$1:$A$30,0),MATCH(VLOOKUP(N$5,'Data Lookup'!$A$1:$C$220,3,FALSE),'2011 Data'!$A$6:$CY$6,0)))))))</f>
        <v>0</v>
      </c>
      <c r="O20" s="3">
        <f ca="1">IF($B$3="Count",INDIRECT(CONCATENATE("'2011 Data'!",ADDRESS(MATCH($A20,'2011 Data'!$A$1:$A$30,0),MATCH(VLOOKUP(O$5,'Data Lookup'!$A$1:$C$220,3,FALSE),'2011 Data'!$A$6:$CY$6,0)))),IF($B$3="Percentage",100*INDIRECT(CONCATENATE("'2011 Data'!",ADDRESS(MATCH($A20,'2011 Data'!$A$1:$A$30,0),MATCH(VLOOKUP(O$5,'Data Lookup'!$A$1:$C$220,3,FALSE),'2011 Data'!$A$6:$CY$6,0))))/INDIRECT(CONCATENATE("'2011 Data'!",ADDRESS(MATCH($A20,'2011 Data'!$A$1:$A$30,0),MATCH(VLOOKUP($B$5,'Data Lookup'!$A$1:$C$220,3,FALSE),'2011 Data'!$A$6:$CY$6,0)))),RANK(INDIRECT(CONCATENATE("'2011 Data'!",ADDRESS(MATCH($A20,'2011 Data'!$A$1:$A$30,0),MATCH(VLOOKUP(O$5,'Data Lookup'!$A$1:$C$220,3,FALSE),'2011 Data'!$A$6:$CY$6,0)))),INDIRECT(CONCATENATE("'2011 Data'!",ADDRESS(MATCH($A$6,'2011 Data'!$A$1:$A$30,0),MATCH(VLOOKUP(O$5,'Data Lookup'!$A$1:$C$220,3,FALSE),'2011 Data'!$A$6:$CY$6,0)),":",ADDRESS(MATCH($A$26,'2011 Data'!$A$1:$A$30,0),MATCH(VLOOKUP(O$5,'Data Lookup'!$A$1:$C$220,3,FALSE),'2011 Data'!$A$6:$CY$6,0)))))))</f>
        <v>0</v>
      </c>
      <c r="P20" s="3">
        <f ca="1">IF($B$3="Count",INDIRECT(CONCATENATE("'2011 Data'!",ADDRESS(MATCH($A20,'2011 Data'!$A$1:$A$30,0),MATCH(VLOOKUP(P$5,'Data Lookup'!$A$1:$C$220,3,FALSE),'2011 Data'!$A$6:$CY$6,0)))),IF($B$3="Percentage",100*INDIRECT(CONCATENATE("'2011 Data'!",ADDRESS(MATCH($A20,'2011 Data'!$A$1:$A$30,0),MATCH(VLOOKUP(P$5,'Data Lookup'!$A$1:$C$220,3,FALSE),'2011 Data'!$A$6:$CY$6,0))))/INDIRECT(CONCATENATE("'2011 Data'!",ADDRESS(MATCH($A20,'2011 Data'!$A$1:$A$30,0),MATCH(VLOOKUP($B$5,'Data Lookup'!$A$1:$C$220,3,FALSE),'2011 Data'!$A$6:$CY$6,0)))),RANK(INDIRECT(CONCATENATE("'2011 Data'!",ADDRESS(MATCH($A20,'2011 Data'!$A$1:$A$30,0),MATCH(VLOOKUP(P$5,'Data Lookup'!$A$1:$C$220,3,FALSE),'2011 Data'!$A$6:$CY$6,0)))),INDIRECT(CONCATENATE("'2011 Data'!",ADDRESS(MATCH($A$6,'2011 Data'!$A$1:$A$30,0),MATCH(VLOOKUP(P$5,'Data Lookup'!$A$1:$C$220,3,FALSE),'2011 Data'!$A$6:$CY$6,0)),":",ADDRESS(MATCH($A$26,'2011 Data'!$A$1:$A$30,0),MATCH(VLOOKUP(P$5,'Data Lookup'!$A$1:$C$220,3,FALSE),'2011 Data'!$A$6:$CY$6,0)))))))</f>
        <v>0</v>
      </c>
      <c r="Q20" s="3">
        <f ca="1">IF($B$3="Count",INDIRECT(CONCATENATE("'2011 Data'!",ADDRESS(MATCH($A20,'2011 Data'!$A$1:$A$30,0),MATCH(VLOOKUP(Q$5,'Data Lookup'!$A$1:$C$220,3,FALSE),'2011 Data'!$A$6:$CY$6,0)))),IF($B$3="Percentage",100*INDIRECT(CONCATENATE("'2011 Data'!",ADDRESS(MATCH($A20,'2011 Data'!$A$1:$A$30,0),MATCH(VLOOKUP(Q$5,'Data Lookup'!$A$1:$C$220,3,FALSE),'2011 Data'!$A$6:$CY$6,0))))/INDIRECT(CONCATENATE("'2011 Data'!",ADDRESS(MATCH($A20,'2011 Data'!$A$1:$A$30,0),MATCH(VLOOKUP($B$5,'Data Lookup'!$A$1:$C$220,3,FALSE),'2011 Data'!$A$6:$CY$6,0)))),RANK(INDIRECT(CONCATENATE("'2011 Data'!",ADDRESS(MATCH($A20,'2011 Data'!$A$1:$A$30,0),MATCH(VLOOKUP(Q$5,'Data Lookup'!$A$1:$C$220,3,FALSE),'2011 Data'!$A$6:$CY$6,0)))),INDIRECT(CONCATENATE("'2011 Data'!",ADDRESS(MATCH($A$6,'2011 Data'!$A$1:$A$30,0),MATCH(VLOOKUP(Q$5,'Data Lookup'!$A$1:$C$220,3,FALSE),'2011 Data'!$A$6:$CY$6,0)),":",ADDRESS(MATCH($A$26,'2011 Data'!$A$1:$A$30,0),MATCH(VLOOKUP(Q$5,'Data Lookup'!$A$1:$C$220,3,FALSE),'2011 Data'!$A$6:$CY$6,0)))))))</f>
        <v>0</v>
      </c>
      <c r="R20" s="3">
        <f ca="1">IF($B$3="Count",INDIRECT(CONCATENATE("'2011 Data'!",ADDRESS(MATCH($A20,'2011 Data'!$A$1:$A$30,0),MATCH(VLOOKUP(R$5,'Data Lookup'!$A$1:$C$220,3,FALSE),'2011 Data'!$A$6:$CY$6,0)))),IF($B$3="Percentage",100*INDIRECT(CONCATENATE("'2011 Data'!",ADDRESS(MATCH($A20,'2011 Data'!$A$1:$A$30,0),MATCH(VLOOKUP(R$5,'Data Lookup'!$A$1:$C$220,3,FALSE),'2011 Data'!$A$6:$CY$6,0))))/INDIRECT(CONCATENATE("'2011 Data'!",ADDRESS(MATCH($A20,'2011 Data'!$A$1:$A$30,0),MATCH(VLOOKUP($B$5,'Data Lookup'!$A$1:$C$220,3,FALSE),'2011 Data'!$A$6:$CY$6,0)))),RANK(INDIRECT(CONCATENATE("'2011 Data'!",ADDRESS(MATCH($A20,'2011 Data'!$A$1:$A$30,0),MATCH(VLOOKUP(R$5,'Data Lookup'!$A$1:$C$220,3,FALSE),'2011 Data'!$A$6:$CY$6,0)))),INDIRECT(CONCATENATE("'2011 Data'!",ADDRESS(MATCH($A$6,'2011 Data'!$A$1:$A$30,0),MATCH(VLOOKUP(R$5,'Data Lookup'!$A$1:$C$220,3,FALSE),'2011 Data'!$A$6:$CY$6,0)),":",ADDRESS(MATCH($A$26,'2011 Data'!$A$1:$A$30,0),MATCH(VLOOKUP(R$5,'Data Lookup'!$A$1:$C$220,3,FALSE),'2011 Data'!$A$6:$CY$6,0)))))))</f>
        <v>148</v>
      </c>
      <c r="S20" s="3">
        <f ca="1">IF($B$3="Count",INDIRECT(CONCATENATE("'2011 Data'!",ADDRESS(MATCH($A20,'2011 Data'!$A$1:$A$30,0),MATCH(VLOOKUP(S$5,'Data Lookup'!$A$1:$C$220,3,FALSE),'2011 Data'!$A$6:$CY$6,0)))),IF($B$3="Percentage",100*INDIRECT(CONCATENATE("'2011 Data'!",ADDRESS(MATCH($A20,'2011 Data'!$A$1:$A$30,0),MATCH(VLOOKUP(S$5,'Data Lookup'!$A$1:$C$220,3,FALSE),'2011 Data'!$A$6:$CY$6,0))))/INDIRECT(CONCATENATE("'2011 Data'!",ADDRESS(MATCH($A20,'2011 Data'!$A$1:$A$30,0),MATCH(VLOOKUP($B$5,'Data Lookup'!$A$1:$C$220,3,FALSE),'2011 Data'!$A$6:$CY$6,0)))),RANK(INDIRECT(CONCATENATE("'2011 Data'!",ADDRESS(MATCH($A20,'2011 Data'!$A$1:$A$30,0),MATCH(VLOOKUP(S$5,'Data Lookup'!$A$1:$C$220,3,FALSE),'2011 Data'!$A$6:$CY$6,0)))),INDIRECT(CONCATENATE("'2011 Data'!",ADDRESS(MATCH($A$6,'2011 Data'!$A$1:$A$30,0),MATCH(VLOOKUP(S$5,'Data Lookup'!$A$1:$C$220,3,FALSE),'2011 Data'!$A$6:$CY$6,0)),":",ADDRESS(MATCH($A$26,'2011 Data'!$A$1:$A$30,0),MATCH(VLOOKUP(S$5,'Data Lookup'!$A$1:$C$220,3,FALSE),'2011 Data'!$A$6:$CY$6,0)))))))</f>
        <v>70</v>
      </c>
      <c r="T20" s="3">
        <f ca="1">IF($B$3="Count",INDIRECT(CONCATENATE("'2011 Data'!",ADDRESS(MATCH($A20,'2011 Data'!$A$1:$A$30,0),MATCH(VLOOKUP(T$5,'Data Lookup'!$A$1:$C$220,3,FALSE),'2011 Data'!$A$6:$CY$6,0)))),IF($B$3="Percentage",100*INDIRECT(CONCATENATE("'2011 Data'!",ADDRESS(MATCH($A20,'2011 Data'!$A$1:$A$30,0),MATCH(VLOOKUP(T$5,'Data Lookup'!$A$1:$C$220,3,FALSE),'2011 Data'!$A$6:$CY$6,0))))/INDIRECT(CONCATENATE("'2011 Data'!",ADDRESS(MATCH($A20,'2011 Data'!$A$1:$A$30,0),MATCH(VLOOKUP($B$5,'Data Lookup'!$A$1:$C$220,3,FALSE),'2011 Data'!$A$6:$CY$6,0)))),RANK(INDIRECT(CONCATENATE("'2011 Data'!",ADDRESS(MATCH($A20,'2011 Data'!$A$1:$A$30,0),MATCH(VLOOKUP(T$5,'Data Lookup'!$A$1:$C$220,3,FALSE),'2011 Data'!$A$6:$CY$6,0)))),INDIRECT(CONCATENATE("'2011 Data'!",ADDRESS(MATCH($A$6,'2011 Data'!$A$1:$A$30,0),MATCH(VLOOKUP(T$5,'Data Lookup'!$A$1:$C$220,3,FALSE),'2011 Data'!$A$6:$CY$6,0)),":",ADDRESS(MATCH($A$26,'2011 Data'!$A$1:$A$30,0),MATCH(VLOOKUP(T$5,'Data Lookup'!$A$1:$C$220,3,FALSE),'2011 Data'!$A$6:$CY$6,0)))))))</f>
        <v>32</v>
      </c>
      <c r="U20" s="3">
        <f ca="1">IF($B$3="Count",INDIRECT(CONCATENATE("'2011 Data'!",ADDRESS(MATCH($A20,'2011 Data'!$A$1:$A$30,0),MATCH(VLOOKUP(U$5,'Data Lookup'!$A$1:$C$220,3,FALSE),'2011 Data'!$A$6:$CY$6,0)))),IF($B$3="Percentage",100*INDIRECT(CONCATENATE("'2011 Data'!",ADDRESS(MATCH($A20,'2011 Data'!$A$1:$A$30,0),MATCH(VLOOKUP(U$5,'Data Lookup'!$A$1:$C$220,3,FALSE),'2011 Data'!$A$6:$CY$6,0))))/INDIRECT(CONCATENATE("'2011 Data'!",ADDRESS(MATCH($A20,'2011 Data'!$A$1:$A$30,0),MATCH(VLOOKUP($B$5,'Data Lookup'!$A$1:$C$220,3,FALSE),'2011 Data'!$A$6:$CY$6,0)))),RANK(INDIRECT(CONCATENATE("'2011 Data'!",ADDRESS(MATCH($A20,'2011 Data'!$A$1:$A$30,0),MATCH(VLOOKUP(U$5,'Data Lookup'!$A$1:$C$220,3,FALSE),'2011 Data'!$A$6:$CY$6,0)))),INDIRECT(CONCATENATE("'2011 Data'!",ADDRESS(MATCH($A$6,'2011 Data'!$A$1:$A$30,0),MATCH(VLOOKUP(U$5,'Data Lookup'!$A$1:$C$220,3,FALSE),'2011 Data'!$A$6:$CY$6,0)),":",ADDRESS(MATCH($A$26,'2011 Data'!$A$1:$A$30,0),MATCH(VLOOKUP(U$5,'Data Lookup'!$A$1:$C$220,3,FALSE),'2011 Data'!$A$6:$CY$6,0)))))))</f>
        <v>32</v>
      </c>
      <c r="V20" s="3">
        <f ca="1">IF($B$3="Count",INDIRECT(CONCATENATE("'2011 Data'!",ADDRESS(MATCH($A20,'2011 Data'!$A$1:$A$30,0),MATCH(VLOOKUP(V$5,'Data Lookup'!$A$1:$C$220,3,FALSE),'2011 Data'!$A$6:$CY$6,0)))),IF($B$3="Percentage",100*INDIRECT(CONCATENATE("'2011 Data'!",ADDRESS(MATCH($A20,'2011 Data'!$A$1:$A$30,0),MATCH(VLOOKUP(V$5,'Data Lookup'!$A$1:$C$220,3,FALSE),'2011 Data'!$A$6:$CY$6,0))))/INDIRECT(CONCATENATE("'2011 Data'!",ADDRESS(MATCH($A20,'2011 Data'!$A$1:$A$30,0),MATCH(VLOOKUP($B$5,'Data Lookup'!$A$1:$C$220,3,FALSE),'2011 Data'!$A$6:$CY$6,0)))),RANK(INDIRECT(CONCATENATE("'2011 Data'!",ADDRESS(MATCH($A20,'2011 Data'!$A$1:$A$30,0),MATCH(VLOOKUP(V$5,'Data Lookup'!$A$1:$C$220,3,FALSE),'2011 Data'!$A$6:$CY$6,0)))),INDIRECT(CONCATENATE("'2011 Data'!",ADDRESS(MATCH($A$6,'2011 Data'!$A$1:$A$30,0),MATCH(VLOOKUP(V$5,'Data Lookup'!$A$1:$C$220,3,FALSE),'2011 Data'!$A$6:$CY$6,0)),":",ADDRESS(MATCH($A$26,'2011 Data'!$A$1:$A$30,0),MATCH(VLOOKUP(V$5,'Data Lookup'!$A$1:$C$220,3,FALSE),'2011 Data'!$A$6:$CY$6,0)))))))</f>
        <v>14</v>
      </c>
      <c r="W20" s="3">
        <f ca="1">IF($B$3="Count",INDIRECT(CONCATENATE("'2011 Data'!",ADDRESS(MATCH($A20,'2011 Data'!$A$1:$A$30,0),MATCH(VLOOKUP(W$5,'Data Lookup'!$A$1:$C$220,3,FALSE),'2011 Data'!$A$6:$CY$6,0)))),IF($B$3="Percentage",100*INDIRECT(CONCATENATE("'2011 Data'!",ADDRESS(MATCH($A20,'2011 Data'!$A$1:$A$30,0),MATCH(VLOOKUP(W$5,'Data Lookup'!$A$1:$C$220,3,FALSE),'2011 Data'!$A$6:$CY$6,0))))/INDIRECT(CONCATENATE("'2011 Data'!",ADDRESS(MATCH($A20,'2011 Data'!$A$1:$A$30,0),MATCH(VLOOKUP($B$5,'Data Lookup'!$A$1:$C$220,3,FALSE),'2011 Data'!$A$6:$CY$6,0)))),RANK(INDIRECT(CONCATENATE("'2011 Data'!",ADDRESS(MATCH($A20,'2011 Data'!$A$1:$A$30,0),MATCH(VLOOKUP(W$5,'Data Lookup'!$A$1:$C$220,3,FALSE),'2011 Data'!$A$6:$CY$6,0)))),INDIRECT(CONCATENATE("'2011 Data'!",ADDRESS(MATCH($A$6,'2011 Data'!$A$1:$A$30,0),MATCH(VLOOKUP(W$5,'Data Lookup'!$A$1:$C$220,3,FALSE),'2011 Data'!$A$6:$CY$6,0)),":",ADDRESS(MATCH($A$26,'2011 Data'!$A$1:$A$30,0),MATCH(VLOOKUP(W$5,'Data Lookup'!$A$1:$C$220,3,FALSE),'2011 Data'!$A$6:$CY$6,0)))))))</f>
        <v>584</v>
      </c>
      <c r="X20" s="3">
        <f ca="1">IF($B$3="Count",INDIRECT(CONCATENATE("'2011 Data'!",ADDRESS(MATCH($A20,'2011 Data'!$A$1:$A$30,0),MATCH(VLOOKUP(X$5,'Data Lookup'!$A$1:$C$220,3,FALSE),'2011 Data'!$A$6:$CY$6,0)))),IF($B$3="Percentage",100*INDIRECT(CONCATENATE("'2011 Data'!",ADDRESS(MATCH($A20,'2011 Data'!$A$1:$A$30,0),MATCH(VLOOKUP(X$5,'Data Lookup'!$A$1:$C$220,3,FALSE),'2011 Data'!$A$6:$CY$6,0))))/INDIRECT(CONCATENATE("'2011 Data'!",ADDRESS(MATCH($A20,'2011 Data'!$A$1:$A$30,0),MATCH(VLOOKUP($B$5,'Data Lookup'!$A$1:$C$220,3,FALSE),'2011 Data'!$A$6:$CY$6,0)))),RANK(INDIRECT(CONCATENATE("'2011 Data'!",ADDRESS(MATCH($A20,'2011 Data'!$A$1:$A$30,0),MATCH(VLOOKUP(X$5,'Data Lookup'!$A$1:$C$220,3,FALSE),'2011 Data'!$A$6:$CY$6,0)))),INDIRECT(CONCATENATE("'2011 Data'!",ADDRESS(MATCH($A$6,'2011 Data'!$A$1:$A$30,0),MATCH(VLOOKUP(X$5,'Data Lookup'!$A$1:$C$220,3,FALSE),'2011 Data'!$A$6:$CY$6,0)),":",ADDRESS(MATCH($A$26,'2011 Data'!$A$1:$A$30,0),MATCH(VLOOKUP(X$5,'Data Lookup'!$A$1:$C$220,3,FALSE),'2011 Data'!$A$6:$CY$6,0)))))))</f>
        <v>186</v>
      </c>
      <c r="Y20" s="3">
        <f ca="1">IF($B$3="Count",INDIRECT(CONCATENATE("'2011 Data'!",ADDRESS(MATCH($A20,'2011 Data'!$A$1:$A$30,0),MATCH(VLOOKUP(Y$5,'Data Lookup'!$A$1:$C$220,3,FALSE),'2011 Data'!$A$6:$CY$6,0)))),IF($B$3="Percentage",100*INDIRECT(CONCATENATE("'2011 Data'!",ADDRESS(MATCH($A20,'2011 Data'!$A$1:$A$30,0),MATCH(VLOOKUP(Y$5,'Data Lookup'!$A$1:$C$220,3,FALSE),'2011 Data'!$A$6:$CY$6,0))))/INDIRECT(CONCATENATE("'2011 Data'!",ADDRESS(MATCH($A20,'2011 Data'!$A$1:$A$30,0),MATCH(VLOOKUP($B$5,'Data Lookup'!$A$1:$C$220,3,FALSE),'2011 Data'!$A$6:$CY$6,0)))),RANK(INDIRECT(CONCATENATE("'2011 Data'!",ADDRESS(MATCH($A20,'2011 Data'!$A$1:$A$30,0),MATCH(VLOOKUP(Y$5,'Data Lookup'!$A$1:$C$220,3,FALSE),'2011 Data'!$A$6:$CY$6,0)))),INDIRECT(CONCATENATE("'2011 Data'!",ADDRESS(MATCH($A$6,'2011 Data'!$A$1:$A$30,0),MATCH(VLOOKUP(Y$5,'Data Lookup'!$A$1:$C$220,3,FALSE),'2011 Data'!$A$6:$CY$6,0)),":",ADDRESS(MATCH($A$26,'2011 Data'!$A$1:$A$30,0),MATCH(VLOOKUP(Y$5,'Data Lookup'!$A$1:$C$220,3,FALSE),'2011 Data'!$A$6:$CY$6,0)))))))</f>
        <v>166</v>
      </c>
      <c r="Z20" s="3">
        <f ca="1">IF($B$3="Count",INDIRECT(CONCATENATE("'2011 Data'!",ADDRESS(MATCH($A20,'2011 Data'!$A$1:$A$30,0),MATCH(VLOOKUP(Z$5,'Data Lookup'!$A$1:$C$220,3,FALSE),'2011 Data'!$A$6:$CY$6,0)))),IF($B$3="Percentage",100*INDIRECT(CONCATENATE("'2011 Data'!",ADDRESS(MATCH($A20,'2011 Data'!$A$1:$A$30,0),MATCH(VLOOKUP(Z$5,'Data Lookup'!$A$1:$C$220,3,FALSE),'2011 Data'!$A$6:$CY$6,0))))/INDIRECT(CONCATENATE("'2011 Data'!",ADDRESS(MATCH($A20,'2011 Data'!$A$1:$A$30,0),MATCH(VLOOKUP($B$5,'Data Lookup'!$A$1:$C$220,3,FALSE),'2011 Data'!$A$6:$CY$6,0)))),RANK(INDIRECT(CONCATENATE("'2011 Data'!",ADDRESS(MATCH($A20,'2011 Data'!$A$1:$A$30,0),MATCH(VLOOKUP(Z$5,'Data Lookup'!$A$1:$C$220,3,FALSE),'2011 Data'!$A$6:$CY$6,0)))),INDIRECT(CONCATENATE("'2011 Data'!",ADDRESS(MATCH($A$6,'2011 Data'!$A$1:$A$30,0),MATCH(VLOOKUP(Z$5,'Data Lookup'!$A$1:$C$220,3,FALSE),'2011 Data'!$A$6:$CY$6,0)),":",ADDRESS(MATCH($A$26,'2011 Data'!$A$1:$A$30,0),MATCH(VLOOKUP(Z$5,'Data Lookup'!$A$1:$C$220,3,FALSE),'2011 Data'!$A$6:$CY$6,0)))))))</f>
        <v>232</v>
      </c>
      <c r="AA20" s="3">
        <f ca="1">IF($B$3="Count",INDIRECT(CONCATENATE("'2011 Data'!",ADDRESS(MATCH($A20,'2011 Data'!$A$1:$A$30,0),MATCH(VLOOKUP(AA$5,'Data Lookup'!$A$1:$C$220,3,FALSE),'2011 Data'!$A$6:$CY$6,0)))),IF($B$3="Percentage",100*INDIRECT(CONCATENATE("'2011 Data'!",ADDRESS(MATCH($A20,'2011 Data'!$A$1:$A$30,0),MATCH(VLOOKUP(AA$5,'Data Lookup'!$A$1:$C$220,3,FALSE),'2011 Data'!$A$6:$CY$6,0))))/INDIRECT(CONCATENATE("'2011 Data'!",ADDRESS(MATCH($A20,'2011 Data'!$A$1:$A$30,0),MATCH(VLOOKUP($B$5,'Data Lookup'!$A$1:$C$220,3,FALSE),'2011 Data'!$A$6:$CY$6,0)))),RANK(INDIRECT(CONCATENATE("'2011 Data'!",ADDRESS(MATCH($A20,'2011 Data'!$A$1:$A$30,0),MATCH(VLOOKUP(AA$5,'Data Lookup'!$A$1:$C$220,3,FALSE),'2011 Data'!$A$6:$CY$6,0)))),INDIRECT(CONCATENATE("'2011 Data'!",ADDRESS(MATCH($A$6,'2011 Data'!$A$1:$A$30,0),MATCH(VLOOKUP(AA$5,'Data Lookup'!$A$1:$C$220,3,FALSE),'2011 Data'!$A$6:$CY$6,0)),":",ADDRESS(MATCH($A$26,'2011 Data'!$A$1:$A$30,0),MATCH(VLOOKUP(AA$5,'Data Lookup'!$A$1:$C$220,3,FALSE),'2011 Data'!$A$6:$CY$6,0)))))))</f>
        <v>1030</v>
      </c>
      <c r="AB20" s="3">
        <f ca="1">IF($B$3="Count",INDIRECT(CONCATENATE("'2011 Data'!",ADDRESS(MATCH($A20,'2011 Data'!$A$1:$A$30,0),MATCH(VLOOKUP(AB$5,'Data Lookup'!$A$1:$C$220,3,FALSE),'2011 Data'!$A$6:$CY$6,0)))),IF($B$3="Percentage",100*INDIRECT(CONCATENATE("'2011 Data'!",ADDRESS(MATCH($A20,'2011 Data'!$A$1:$A$30,0),MATCH(VLOOKUP(AB$5,'Data Lookup'!$A$1:$C$220,3,FALSE),'2011 Data'!$A$6:$CY$6,0))))/INDIRECT(CONCATENATE("'2011 Data'!",ADDRESS(MATCH($A20,'2011 Data'!$A$1:$A$30,0),MATCH(VLOOKUP($B$5,'Data Lookup'!$A$1:$C$220,3,FALSE),'2011 Data'!$A$6:$CY$6,0)))),RANK(INDIRECT(CONCATENATE("'2011 Data'!",ADDRESS(MATCH($A20,'2011 Data'!$A$1:$A$30,0),MATCH(VLOOKUP(AB$5,'Data Lookup'!$A$1:$C$220,3,FALSE),'2011 Data'!$A$6:$CY$6,0)))),INDIRECT(CONCATENATE("'2011 Data'!",ADDRESS(MATCH($A$6,'2011 Data'!$A$1:$A$30,0),MATCH(VLOOKUP(AB$5,'Data Lookup'!$A$1:$C$220,3,FALSE),'2011 Data'!$A$6:$CY$6,0)),":",ADDRESS(MATCH($A$26,'2011 Data'!$A$1:$A$30,0),MATCH(VLOOKUP(AB$5,'Data Lookup'!$A$1:$C$220,3,FALSE),'2011 Data'!$A$6:$CY$6,0)))))))</f>
        <v>222</v>
      </c>
      <c r="AC20" s="3">
        <f ca="1">IF($B$3="Count",INDIRECT(CONCATENATE("'2011 Data'!",ADDRESS(MATCH($A20,'2011 Data'!$A$1:$A$30,0),MATCH(VLOOKUP(AC$5,'Data Lookup'!$A$1:$C$220,3,FALSE),'2011 Data'!$A$6:$CY$6,0)))),IF($B$3="Percentage",100*INDIRECT(CONCATENATE("'2011 Data'!",ADDRESS(MATCH($A20,'2011 Data'!$A$1:$A$30,0),MATCH(VLOOKUP(AC$5,'Data Lookup'!$A$1:$C$220,3,FALSE),'2011 Data'!$A$6:$CY$6,0))))/INDIRECT(CONCATENATE("'2011 Data'!",ADDRESS(MATCH($A20,'2011 Data'!$A$1:$A$30,0),MATCH(VLOOKUP($B$5,'Data Lookup'!$A$1:$C$220,3,FALSE),'2011 Data'!$A$6:$CY$6,0)))),RANK(INDIRECT(CONCATENATE("'2011 Data'!",ADDRESS(MATCH($A20,'2011 Data'!$A$1:$A$30,0),MATCH(VLOOKUP(AC$5,'Data Lookup'!$A$1:$C$220,3,FALSE),'2011 Data'!$A$6:$CY$6,0)))),INDIRECT(CONCATENATE("'2011 Data'!",ADDRESS(MATCH($A$6,'2011 Data'!$A$1:$A$30,0),MATCH(VLOOKUP(AC$5,'Data Lookup'!$A$1:$C$220,3,FALSE),'2011 Data'!$A$6:$CY$6,0)),":",ADDRESS(MATCH($A$26,'2011 Data'!$A$1:$A$30,0),MATCH(VLOOKUP(AC$5,'Data Lookup'!$A$1:$C$220,3,FALSE),'2011 Data'!$A$6:$CY$6,0)))))))</f>
        <v>283</v>
      </c>
      <c r="AD20" s="3">
        <f ca="1">IF($B$3="Count",INDIRECT(CONCATENATE("'2011 Data'!",ADDRESS(MATCH($A20,'2011 Data'!$A$1:$A$30,0),MATCH(VLOOKUP(AD$5,'Data Lookup'!$A$1:$C$220,3,FALSE),'2011 Data'!$A$6:$CY$6,0)))),IF($B$3="Percentage",100*INDIRECT(CONCATENATE("'2011 Data'!",ADDRESS(MATCH($A20,'2011 Data'!$A$1:$A$30,0),MATCH(VLOOKUP(AD$5,'Data Lookup'!$A$1:$C$220,3,FALSE),'2011 Data'!$A$6:$CY$6,0))))/INDIRECT(CONCATENATE("'2011 Data'!",ADDRESS(MATCH($A20,'2011 Data'!$A$1:$A$30,0),MATCH(VLOOKUP($B$5,'Data Lookup'!$A$1:$C$220,3,FALSE),'2011 Data'!$A$6:$CY$6,0)))),RANK(INDIRECT(CONCATENATE("'2011 Data'!",ADDRESS(MATCH($A20,'2011 Data'!$A$1:$A$30,0),MATCH(VLOOKUP(AD$5,'Data Lookup'!$A$1:$C$220,3,FALSE),'2011 Data'!$A$6:$CY$6,0)))),INDIRECT(CONCATENATE("'2011 Data'!",ADDRESS(MATCH($A$6,'2011 Data'!$A$1:$A$30,0),MATCH(VLOOKUP(AD$5,'Data Lookup'!$A$1:$C$220,3,FALSE),'2011 Data'!$A$6:$CY$6,0)),":",ADDRESS(MATCH($A$26,'2011 Data'!$A$1:$A$30,0),MATCH(VLOOKUP(AD$5,'Data Lookup'!$A$1:$C$220,3,FALSE),'2011 Data'!$A$6:$CY$6,0)))))))</f>
        <v>18</v>
      </c>
      <c r="AE20" s="3">
        <f ca="1">IF($B$3="Count",INDIRECT(CONCATENATE("'2011 Data'!",ADDRESS(MATCH($A20,'2011 Data'!$A$1:$A$30,0),MATCH(VLOOKUP(AE$5,'Data Lookup'!$A$1:$C$220,3,FALSE),'2011 Data'!$A$6:$CY$6,0)))),IF($B$3="Percentage",100*INDIRECT(CONCATENATE("'2011 Data'!",ADDRESS(MATCH($A20,'2011 Data'!$A$1:$A$30,0),MATCH(VLOOKUP(AE$5,'Data Lookup'!$A$1:$C$220,3,FALSE),'2011 Data'!$A$6:$CY$6,0))))/INDIRECT(CONCATENATE("'2011 Data'!",ADDRESS(MATCH($A20,'2011 Data'!$A$1:$A$30,0),MATCH(VLOOKUP($B$5,'Data Lookup'!$A$1:$C$220,3,FALSE),'2011 Data'!$A$6:$CY$6,0)))),RANK(INDIRECT(CONCATENATE("'2011 Data'!",ADDRESS(MATCH($A20,'2011 Data'!$A$1:$A$30,0),MATCH(VLOOKUP(AE$5,'Data Lookup'!$A$1:$C$220,3,FALSE),'2011 Data'!$A$6:$CY$6,0)))),INDIRECT(CONCATENATE("'2011 Data'!",ADDRESS(MATCH($A$6,'2011 Data'!$A$1:$A$30,0),MATCH(VLOOKUP(AE$5,'Data Lookup'!$A$1:$C$220,3,FALSE),'2011 Data'!$A$6:$CY$6,0)),":",ADDRESS(MATCH($A$26,'2011 Data'!$A$1:$A$30,0),MATCH(VLOOKUP(AE$5,'Data Lookup'!$A$1:$C$220,3,FALSE),'2011 Data'!$A$6:$CY$6,0)))))))</f>
        <v>19</v>
      </c>
      <c r="AF20" s="3">
        <f ca="1">IF($B$3="Count",INDIRECT(CONCATENATE("'2011 Data'!",ADDRESS(MATCH($A20,'2011 Data'!$A$1:$A$30,0),MATCH(VLOOKUP(AF$5,'Data Lookup'!$A$1:$C$220,3,FALSE),'2011 Data'!$A$6:$CY$6,0)))),IF($B$3="Percentage",100*INDIRECT(CONCATENATE("'2011 Data'!",ADDRESS(MATCH($A20,'2011 Data'!$A$1:$A$30,0),MATCH(VLOOKUP(AF$5,'Data Lookup'!$A$1:$C$220,3,FALSE),'2011 Data'!$A$6:$CY$6,0))))/INDIRECT(CONCATENATE("'2011 Data'!",ADDRESS(MATCH($A20,'2011 Data'!$A$1:$A$30,0),MATCH(VLOOKUP($B$5,'Data Lookup'!$A$1:$C$220,3,FALSE),'2011 Data'!$A$6:$CY$6,0)))),RANK(INDIRECT(CONCATENATE("'2011 Data'!",ADDRESS(MATCH($A20,'2011 Data'!$A$1:$A$30,0),MATCH(VLOOKUP(AF$5,'Data Lookup'!$A$1:$C$220,3,FALSE),'2011 Data'!$A$6:$CY$6,0)))),INDIRECT(CONCATENATE("'2011 Data'!",ADDRESS(MATCH($A$6,'2011 Data'!$A$1:$A$30,0),MATCH(VLOOKUP(AF$5,'Data Lookup'!$A$1:$C$220,3,FALSE),'2011 Data'!$A$6:$CY$6,0)),":",ADDRESS(MATCH($A$26,'2011 Data'!$A$1:$A$30,0),MATCH(VLOOKUP(AF$5,'Data Lookup'!$A$1:$C$220,3,FALSE),'2011 Data'!$A$6:$CY$6,0)))))))</f>
        <v>488</v>
      </c>
    </row>
    <row r="21" spans="1:32" x14ac:dyDescent="0.35">
      <c r="A21" s="3" t="s">
        <v>16</v>
      </c>
      <c r="B21" s="3">
        <f ca="1">IF($B$3="Count",INDIRECT(CONCATENATE("'2011 Data'!",ADDRESS(MATCH($A21,'2011 Data'!$A$1:$A$30,0),MATCH(VLOOKUP(B$5,'Data Lookup'!$A$1:$C$220,3,FALSE),'2011 Data'!$A$6:$CY$6,0)))),IF($B$3="Percentage",100*INDIRECT(CONCATENATE("'2011 Data'!",ADDRESS(MATCH($A21,'2011 Data'!$A$1:$A$30,0),MATCH(VLOOKUP(B$5,'Data Lookup'!$A$1:$C$220,3,FALSE),'2011 Data'!$A$6:$CY$6,0))))/INDIRECT(CONCATENATE("'2011 Data'!",ADDRESS(MATCH($A21,'2011 Data'!$A$1:$A$30,0),MATCH(VLOOKUP($B$5,'Data Lookup'!$A$1:$C$220,3,FALSE),'2011 Data'!$A$6:$CY$6,0)))),RANK(INDIRECT(CONCATENATE("'2011 Data'!",ADDRESS(MATCH($A21,'2011 Data'!$A$1:$A$30,0),MATCH(VLOOKUP(B$5,'Data Lookup'!$A$1:$C$220,3,FALSE),'2011 Data'!$A$6:$CY$6,0)))),INDIRECT(CONCATENATE("'2011 Data'!",ADDRESS(MATCH($A$6,'2011 Data'!$A$1:$A$30,0),MATCH(VLOOKUP(B$5,'Data Lookup'!$A$1:$C$220,3,FALSE),'2011 Data'!$A$6:$CY$6,0)),":",ADDRESS(MATCH($A$26,'2011 Data'!$A$1:$A$30,0),MATCH(VLOOKUP(B$5,'Data Lookup'!$A$1:$C$220,3,FALSE),'2011 Data'!$A$6:$CY$6,0)))))))</f>
        <v>5903</v>
      </c>
      <c r="C21" s="3">
        <f ca="1">IF($B$3="Count",INDIRECT(CONCATENATE("'2011 Data'!",ADDRESS(MATCH($A21,'2011 Data'!$A$1:$A$30,0),MATCH(VLOOKUP(C$5,'Data Lookup'!$A$1:$C$220,3,FALSE),'2011 Data'!$A$6:$CY$6,0)))),IF($B$3="Percentage",100*INDIRECT(CONCATENATE("'2011 Data'!",ADDRESS(MATCH($A21,'2011 Data'!$A$1:$A$30,0),MATCH(VLOOKUP(C$5,'Data Lookup'!$A$1:$C$220,3,FALSE),'2011 Data'!$A$6:$CY$6,0))))/INDIRECT(CONCATENATE("'2011 Data'!",ADDRESS(MATCH($A21,'2011 Data'!$A$1:$A$30,0),MATCH(VLOOKUP($B$5,'Data Lookup'!$A$1:$C$220,3,FALSE),'2011 Data'!$A$6:$CY$6,0)))),RANK(INDIRECT(CONCATENATE("'2011 Data'!",ADDRESS(MATCH($A21,'2011 Data'!$A$1:$A$30,0),MATCH(VLOOKUP(C$5,'Data Lookup'!$A$1:$C$220,3,FALSE),'2011 Data'!$A$6:$CY$6,0)))),INDIRECT(CONCATENATE("'2011 Data'!",ADDRESS(MATCH($A$6,'2011 Data'!$A$1:$A$30,0),MATCH(VLOOKUP(C$5,'Data Lookup'!$A$1:$C$220,3,FALSE),'2011 Data'!$A$6:$CY$6,0)),":",ADDRESS(MATCH($A$26,'2011 Data'!$A$1:$A$30,0),MATCH(VLOOKUP(C$5,'Data Lookup'!$A$1:$C$220,3,FALSE),'2011 Data'!$A$6:$CY$6,0)))))))</f>
        <v>1715</v>
      </c>
      <c r="D21" s="3">
        <f ca="1">IF($B$3="Count",INDIRECT(CONCATENATE("'2011 Data'!",ADDRESS(MATCH($A21,'2011 Data'!$A$1:$A$30,0),MATCH(VLOOKUP(D$5,'Data Lookup'!$A$1:$C$220,3,FALSE),'2011 Data'!$A$6:$CY$6,0)))),IF($B$3="Percentage",100*INDIRECT(CONCATENATE("'2011 Data'!",ADDRESS(MATCH($A21,'2011 Data'!$A$1:$A$30,0),MATCH(VLOOKUP(D$5,'Data Lookup'!$A$1:$C$220,3,FALSE),'2011 Data'!$A$6:$CY$6,0))))/INDIRECT(CONCATENATE("'2011 Data'!",ADDRESS(MATCH($A21,'2011 Data'!$A$1:$A$30,0),MATCH(VLOOKUP($B$5,'Data Lookup'!$A$1:$C$220,3,FALSE),'2011 Data'!$A$6:$CY$6,0)))),RANK(INDIRECT(CONCATENATE("'2011 Data'!",ADDRESS(MATCH($A21,'2011 Data'!$A$1:$A$30,0),MATCH(VLOOKUP(D$5,'Data Lookup'!$A$1:$C$220,3,FALSE),'2011 Data'!$A$6:$CY$6,0)))),INDIRECT(CONCATENATE("'2011 Data'!",ADDRESS(MATCH($A$6,'2011 Data'!$A$1:$A$30,0),MATCH(VLOOKUP(D$5,'Data Lookup'!$A$1:$C$220,3,FALSE),'2011 Data'!$A$6:$CY$6,0)),":",ADDRESS(MATCH($A$26,'2011 Data'!$A$1:$A$30,0),MATCH(VLOOKUP(D$5,'Data Lookup'!$A$1:$C$220,3,FALSE),'2011 Data'!$A$6:$CY$6,0)))))))</f>
        <v>510</v>
      </c>
      <c r="E21" s="3">
        <f ca="1">IF($B$3="Count",INDIRECT(CONCATENATE("'2011 Data'!",ADDRESS(MATCH($A21,'2011 Data'!$A$1:$A$30,0),MATCH(VLOOKUP(E$5,'Data Lookup'!$A$1:$C$220,3,FALSE),'2011 Data'!$A$6:$CY$6,0)))),IF($B$3="Percentage",100*INDIRECT(CONCATENATE("'2011 Data'!",ADDRESS(MATCH($A21,'2011 Data'!$A$1:$A$30,0),MATCH(VLOOKUP(E$5,'Data Lookup'!$A$1:$C$220,3,FALSE),'2011 Data'!$A$6:$CY$6,0))))/INDIRECT(CONCATENATE("'2011 Data'!",ADDRESS(MATCH($A21,'2011 Data'!$A$1:$A$30,0),MATCH(VLOOKUP($B$5,'Data Lookup'!$A$1:$C$220,3,FALSE),'2011 Data'!$A$6:$CY$6,0)))),RANK(INDIRECT(CONCATENATE("'2011 Data'!",ADDRESS(MATCH($A21,'2011 Data'!$A$1:$A$30,0),MATCH(VLOOKUP(E$5,'Data Lookup'!$A$1:$C$220,3,FALSE),'2011 Data'!$A$6:$CY$6,0)))),INDIRECT(CONCATENATE("'2011 Data'!",ADDRESS(MATCH($A$6,'2011 Data'!$A$1:$A$30,0),MATCH(VLOOKUP(E$5,'Data Lookup'!$A$1:$C$220,3,FALSE),'2011 Data'!$A$6:$CY$6,0)),":",ADDRESS(MATCH($A$26,'2011 Data'!$A$1:$A$30,0),MATCH(VLOOKUP(E$5,'Data Lookup'!$A$1:$C$220,3,FALSE),'2011 Data'!$A$6:$CY$6,0)))))))</f>
        <v>1205</v>
      </c>
      <c r="F21" s="3">
        <f ca="1">IF($B$3="Count",INDIRECT(CONCATENATE("'2011 Data'!",ADDRESS(MATCH($A21,'2011 Data'!$A$1:$A$30,0),MATCH(VLOOKUP(F$5,'Data Lookup'!$A$1:$C$220,3,FALSE),'2011 Data'!$A$6:$CY$6,0)))),IF($B$3="Percentage",100*INDIRECT(CONCATENATE("'2011 Data'!",ADDRESS(MATCH($A21,'2011 Data'!$A$1:$A$30,0),MATCH(VLOOKUP(F$5,'Data Lookup'!$A$1:$C$220,3,FALSE),'2011 Data'!$A$6:$CY$6,0))))/INDIRECT(CONCATENATE("'2011 Data'!",ADDRESS(MATCH($A21,'2011 Data'!$A$1:$A$30,0),MATCH(VLOOKUP($B$5,'Data Lookup'!$A$1:$C$220,3,FALSE),'2011 Data'!$A$6:$CY$6,0)))),RANK(INDIRECT(CONCATENATE("'2011 Data'!",ADDRESS(MATCH($A21,'2011 Data'!$A$1:$A$30,0),MATCH(VLOOKUP(F$5,'Data Lookup'!$A$1:$C$220,3,FALSE),'2011 Data'!$A$6:$CY$6,0)))),INDIRECT(CONCATENATE("'2011 Data'!",ADDRESS(MATCH($A$6,'2011 Data'!$A$1:$A$30,0),MATCH(VLOOKUP(F$5,'Data Lookup'!$A$1:$C$220,3,FALSE),'2011 Data'!$A$6:$CY$6,0)),":",ADDRESS(MATCH($A$26,'2011 Data'!$A$1:$A$30,0),MATCH(VLOOKUP(F$5,'Data Lookup'!$A$1:$C$220,3,FALSE),'2011 Data'!$A$6:$CY$6,0)))))))</f>
        <v>3268</v>
      </c>
      <c r="G21" s="3">
        <f ca="1">IF($B$3="Count",INDIRECT(CONCATENATE("'2011 Data'!",ADDRESS(MATCH($A21,'2011 Data'!$A$1:$A$30,0),MATCH(VLOOKUP(G$5,'Data Lookup'!$A$1:$C$220,3,FALSE),'2011 Data'!$A$6:$CY$6,0)))),IF($B$3="Percentage",100*INDIRECT(CONCATENATE("'2011 Data'!",ADDRESS(MATCH($A21,'2011 Data'!$A$1:$A$30,0),MATCH(VLOOKUP(G$5,'Data Lookup'!$A$1:$C$220,3,FALSE),'2011 Data'!$A$6:$CY$6,0))))/INDIRECT(CONCATENATE("'2011 Data'!",ADDRESS(MATCH($A21,'2011 Data'!$A$1:$A$30,0),MATCH(VLOOKUP($B$5,'Data Lookup'!$A$1:$C$220,3,FALSE),'2011 Data'!$A$6:$CY$6,0)))),RANK(INDIRECT(CONCATENATE("'2011 Data'!",ADDRESS(MATCH($A21,'2011 Data'!$A$1:$A$30,0),MATCH(VLOOKUP(G$5,'Data Lookup'!$A$1:$C$220,3,FALSE),'2011 Data'!$A$6:$CY$6,0)))),INDIRECT(CONCATENATE("'2011 Data'!",ADDRESS(MATCH($A$6,'2011 Data'!$A$1:$A$30,0),MATCH(VLOOKUP(G$5,'Data Lookup'!$A$1:$C$220,3,FALSE),'2011 Data'!$A$6:$CY$6,0)),":",ADDRESS(MATCH($A$26,'2011 Data'!$A$1:$A$30,0),MATCH(VLOOKUP(G$5,'Data Lookup'!$A$1:$C$220,3,FALSE),'2011 Data'!$A$6:$CY$6,0)))))))</f>
        <v>89</v>
      </c>
      <c r="H21" s="3">
        <f ca="1">IF($B$3="Count",INDIRECT(CONCATENATE("'2011 Data'!",ADDRESS(MATCH($A21,'2011 Data'!$A$1:$A$30,0),MATCH(VLOOKUP(H$5,'Data Lookup'!$A$1:$C$220,3,FALSE),'2011 Data'!$A$6:$CY$6,0)))),IF($B$3="Percentage",100*INDIRECT(CONCATENATE("'2011 Data'!",ADDRESS(MATCH($A21,'2011 Data'!$A$1:$A$30,0),MATCH(VLOOKUP(H$5,'Data Lookup'!$A$1:$C$220,3,FALSE),'2011 Data'!$A$6:$CY$6,0))))/INDIRECT(CONCATENATE("'2011 Data'!",ADDRESS(MATCH($A21,'2011 Data'!$A$1:$A$30,0),MATCH(VLOOKUP($B$5,'Data Lookup'!$A$1:$C$220,3,FALSE),'2011 Data'!$A$6:$CY$6,0)))),RANK(INDIRECT(CONCATENATE("'2011 Data'!",ADDRESS(MATCH($A21,'2011 Data'!$A$1:$A$30,0),MATCH(VLOOKUP(H$5,'Data Lookup'!$A$1:$C$220,3,FALSE),'2011 Data'!$A$6:$CY$6,0)))),INDIRECT(CONCATENATE("'2011 Data'!",ADDRESS(MATCH($A$6,'2011 Data'!$A$1:$A$30,0),MATCH(VLOOKUP(H$5,'Data Lookup'!$A$1:$C$220,3,FALSE),'2011 Data'!$A$6:$CY$6,0)),":",ADDRESS(MATCH($A$26,'2011 Data'!$A$1:$A$30,0),MATCH(VLOOKUP(H$5,'Data Lookup'!$A$1:$C$220,3,FALSE),'2011 Data'!$A$6:$CY$6,0)))))))</f>
        <v>1354</v>
      </c>
      <c r="I21" s="3">
        <f ca="1">IF($B$3="Count",INDIRECT(CONCATENATE("'2011 Data'!",ADDRESS(MATCH($A21,'2011 Data'!$A$1:$A$30,0),MATCH(VLOOKUP(I$5,'Data Lookup'!$A$1:$C$220,3,FALSE),'2011 Data'!$A$6:$CY$6,0)))),IF($B$3="Percentage",100*INDIRECT(CONCATENATE("'2011 Data'!",ADDRESS(MATCH($A21,'2011 Data'!$A$1:$A$30,0),MATCH(VLOOKUP(I$5,'Data Lookup'!$A$1:$C$220,3,FALSE),'2011 Data'!$A$6:$CY$6,0))))/INDIRECT(CONCATENATE("'2011 Data'!",ADDRESS(MATCH($A21,'2011 Data'!$A$1:$A$30,0),MATCH(VLOOKUP($B$5,'Data Lookup'!$A$1:$C$220,3,FALSE),'2011 Data'!$A$6:$CY$6,0)))),RANK(INDIRECT(CONCATENATE("'2011 Data'!",ADDRESS(MATCH($A21,'2011 Data'!$A$1:$A$30,0),MATCH(VLOOKUP(I$5,'Data Lookup'!$A$1:$C$220,3,FALSE),'2011 Data'!$A$6:$CY$6,0)))),INDIRECT(CONCATENATE("'2011 Data'!",ADDRESS(MATCH($A$6,'2011 Data'!$A$1:$A$30,0),MATCH(VLOOKUP(I$5,'Data Lookup'!$A$1:$C$220,3,FALSE),'2011 Data'!$A$6:$CY$6,0)),":",ADDRESS(MATCH($A$26,'2011 Data'!$A$1:$A$30,0),MATCH(VLOOKUP(I$5,'Data Lookup'!$A$1:$C$220,3,FALSE),'2011 Data'!$A$6:$CY$6,0)))))))</f>
        <v>196</v>
      </c>
      <c r="J21" s="3">
        <f ca="1">IF($B$3="Count",INDIRECT(CONCATENATE("'2011 Data'!",ADDRESS(MATCH($A21,'2011 Data'!$A$1:$A$30,0),MATCH(VLOOKUP(J$5,'Data Lookup'!$A$1:$C$220,3,FALSE),'2011 Data'!$A$6:$CY$6,0)))),IF($B$3="Percentage",100*INDIRECT(CONCATENATE("'2011 Data'!",ADDRESS(MATCH($A21,'2011 Data'!$A$1:$A$30,0),MATCH(VLOOKUP(J$5,'Data Lookup'!$A$1:$C$220,3,FALSE),'2011 Data'!$A$6:$CY$6,0))))/INDIRECT(CONCATENATE("'2011 Data'!",ADDRESS(MATCH($A21,'2011 Data'!$A$1:$A$30,0),MATCH(VLOOKUP($B$5,'Data Lookup'!$A$1:$C$220,3,FALSE),'2011 Data'!$A$6:$CY$6,0)))),RANK(INDIRECT(CONCATENATE("'2011 Data'!",ADDRESS(MATCH($A21,'2011 Data'!$A$1:$A$30,0),MATCH(VLOOKUP(J$5,'Data Lookup'!$A$1:$C$220,3,FALSE),'2011 Data'!$A$6:$CY$6,0)))),INDIRECT(CONCATENATE("'2011 Data'!",ADDRESS(MATCH($A$6,'2011 Data'!$A$1:$A$30,0),MATCH(VLOOKUP(J$5,'Data Lookup'!$A$1:$C$220,3,FALSE),'2011 Data'!$A$6:$CY$6,0)),":",ADDRESS(MATCH($A$26,'2011 Data'!$A$1:$A$30,0),MATCH(VLOOKUP(J$5,'Data Lookup'!$A$1:$C$220,3,FALSE),'2011 Data'!$A$6:$CY$6,0)))))))</f>
        <v>271</v>
      </c>
      <c r="K21" s="3">
        <f ca="1">IF($B$3="Count",INDIRECT(CONCATENATE("'2011 Data'!",ADDRESS(MATCH($A21,'2011 Data'!$A$1:$A$30,0),MATCH(VLOOKUP(K$5,'Data Lookup'!$A$1:$C$220,3,FALSE),'2011 Data'!$A$6:$CY$6,0)))),IF($B$3="Percentage",100*INDIRECT(CONCATENATE("'2011 Data'!",ADDRESS(MATCH($A21,'2011 Data'!$A$1:$A$30,0),MATCH(VLOOKUP(K$5,'Data Lookup'!$A$1:$C$220,3,FALSE),'2011 Data'!$A$6:$CY$6,0))))/INDIRECT(CONCATENATE("'2011 Data'!",ADDRESS(MATCH($A21,'2011 Data'!$A$1:$A$30,0),MATCH(VLOOKUP($B$5,'Data Lookup'!$A$1:$C$220,3,FALSE),'2011 Data'!$A$6:$CY$6,0)))),RANK(INDIRECT(CONCATENATE("'2011 Data'!",ADDRESS(MATCH($A21,'2011 Data'!$A$1:$A$30,0),MATCH(VLOOKUP(K$5,'Data Lookup'!$A$1:$C$220,3,FALSE),'2011 Data'!$A$6:$CY$6,0)))),INDIRECT(CONCATENATE("'2011 Data'!",ADDRESS(MATCH($A$6,'2011 Data'!$A$1:$A$30,0),MATCH(VLOOKUP(K$5,'Data Lookup'!$A$1:$C$220,3,FALSE),'2011 Data'!$A$6:$CY$6,0)),":",ADDRESS(MATCH($A$26,'2011 Data'!$A$1:$A$30,0),MATCH(VLOOKUP(K$5,'Data Lookup'!$A$1:$C$220,3,FALSE),'2011 Data'!$A$6:$CY$6,0)))))))</f>
        <v>630</v>
      </c>
      <c r="L21" s="3">
        <f ca="1">IF($B$3="Count",INDIRECT(CONCATENATE("'2011 Data'!",ADDRESS(MATCH($A21,'2011 Data'!$A$1:$A$30,0),MATCH(VLOOKUP(L$5,'Data Lookup'!$A$1:$C$220,3,FALSE),'2011 Data'!$A$6:$CY$6,0)))),IF($B$3="Percentage",100*INDIRECT(CONCATENATE("'2011 Data'!",ADDRESS(MATCH($A21,'2011 Data'!$A$1:$A$30,0),MATCH(VLOOKUP(L$5,'Data Lookup'!$A$1:$C$220,3,FALSE),'2011 Data'!$A$6:$CY$6,0))))/INDIRECT(CONCATENATE("'2011 Data'!",ADDRESS(MATCH($A21,'2011 Data'!$A$1:$A$30,0),MATCH(VLOOKUP($B$5,'Data Lookup'!$A$1:$C$220,3,FALSE),'2011 Data'!$A$6:$CY$6,0)))),RANK(INDIRECT(CONCATENATE("'2011 Data'!",ADDRESS(MATCH($A21,'2011 Data'!$A$1:$A$30,0),MATCH(VLOOKUP(L$5,'Data Lookup'!$A$1:$C$220,3,FALSE),'2011 Data'!$A$6:$CY$6,0)))),INDIRECT(CONCATENATE("'2011 Data'!",ADDRESS(MATCH($A$6,'2011 Data'!$A$1:$A$30,0),MATCH(VLOOKUP(L$5,'Data Lookup'!$A$1:$C$220,3,FALSE),'2011 Data'!$A$6:$CY$6,0)),":",ADDRESS(MATCH($A$26,'2011 Data'!$A$1:$A$30,0),MATCH(VLOOKUP(L$5,'Data Lookup'!$A$1:$C$220,3,FALSE),'2011 Data'!$A$6:$CY$6,0)))))))</f>
        <v>257</v>
      </c>
      <c r="M21" s="3">
        <f ca="1">IF($B$3="Count",INDIRECT(CONCATENATE("'2011 Data'!",ADDRESS(MATCH($A21,'2011 Data'!$A$1:$A$30,0),MATCH(VLOOKUP(M$5,'Data Lookup'!$A$1:$C$220,3,FALSE),'2011 Data'!$A$6:$CY$6,0)))),IF($B$3="Percentage",100*INDIRECT(CONCATENATE("'2011 Data'!",ADDRESS(MATCH($A21,'2011 Data'!$A$1:$A$30,0),MATCH(VLOOKUP(M$5,'Data Lookup'!$A$1:$C$220,3,FALSE),'2011 Data'!$A$6:$CY$6,0))))/INDIRECT(CONCATENATE("'2011 Data'!",ADDRESS(MATCH($A21,'2011 Data'!$A$1:$A$30,0),MATCH(VLOOKUP($B$5,'Data Lookup'!$A$1:$C$220,3,FALSE),'2011 Data'!$A$6:$CY$6,0)))),RANK(INDIRECT(CONCATENATE("'2011 Data'!",ADDRESS(MATCH($A21,'2011 Data'!$A$1:$A$30,0),MATCH(VLOOKUP(M$5,'Data Lookup'!$A$1:$C$220,3,FALSE),'2011 Data'!$A$6:$CY$6,0)))),INDIRECT(CONCATENATE("'2011 Data'!",ADDRESS(MATCH($A$6,'2011 Data'!$A$1:$A$30,0),MATCH(VLOOKUP(M$5,'Data Lookup'!$A$1:$C$220,3,FALSE),'2011 Data'!$A$6:$CY$6,0)),":",ADDRESS(MATCH($A$26,'2011 Data'!$A$1:$A$30,0),MATCH(VLOOKUP(M$5,'Data Lookup'!$A$1:$C$220,3,FALSE),'2011 Data'!$A$6:$CY$6,0)))))))</f>
        <v>2</v>
      </c>
      <c r="N21" s="3">
        <f ca="1">IF($B$3="Count",INDIRECT(CONCATENATE("'2011 Data'!",ADDRESS(MATCH($A21,'2011 Data'!$A$1:$A$30,0),MATCH(VLOOKUP(N$5,'Data Lookup'!$A$1:$C$220,3,FALSE),'2011 Data'!$A$6:$CY$6,0)))),IF($B$3="Percentage",100*INDIRECT(CONCATENATE("'2011 Data'!",ADDRESS(MATCH($A21,'2011 Data'!$A$1:$A$30,0),MATCH(VLOOKUP(N$5,'Data Lookup'!$A$1:$C$220,3,FALSE),'2011 Data'!$A$6:$CY$6,0))))/INDIRECT(CONCATENATE("'2011 Data'!",ADDRESS(MATCH($A21,'2011 Data'!$A$1:$A$30,0),MATCH(VLOOKUP($B$5,'Data Lookup'!$A$1:$C$220,3,FALSE),'2011 Data'!$A$6:$CY$6,0)))),RANK(INDIRECT(CONCATENATE("'2011 Data'!",ADDRESS(MATCH($A21,'2011 Data'!$A$1:$A$30,0),MATCH(VLOOKUP(N$5,'Data Lookup'!$A$1:$C$220,3,FALSE),'2011 Data'!$A$6:$CY$6,0)))),INDIRECT(CONCATENATE("'2011 Data'!",ADDRESS(MATCH($A$6,'2011 Data'!$A$1:$A$30,0),MATCH(VLOOKUP(N$5,'Data Lookup'!$A$1:$C$220,3,FALSE),'2011 Data'!$A$6:$CY$6,0)),":",ADDRESS(MATCH($A$26,'2011 Data'!$A$1:$A$30,0),MATCH(VLOOKUP(N$5,'Data Lookup'!$A$1:$C$220,3,FALSE),'2011 Data'!$A$6:$CY$6,0)))))))</f>
        <v>2</v>
      </c>
      <c r="O21" s="3">
        <f ca="1">IF($B$3="Count",INDIRECT(CONCATENATE("'2011 Data'!",ADDRESS(MATCH($A21,'2011 Data'!$A$1:$A$30,0),MATCH(VLOOKUP(O$5,'Data Lookup'!$A$1:$C$220,3,FALSE),'2011 Data'!$A$6:$CY$6,0)))),IF($B$3="Percentage",100*INDIRECT(CONCATENATE("'2011 Data'!",ADDRESS(MATCH($A21,'2011 Data'!$A$1:$A$30,0),MATCH(VLOOKUP(O$5,'Data Lookup'!$A$1:$C$220,3,FALSE),'2011 Data'!$A$6:$CY$6,0))))/INDIRECT(CONCATENATE("'2011 Data'!",ADDRESS(MATCH($A21,'2011 Data'!$A$1:$A$30,0),MATCH(VLOOKUP($B$5,'Data Lookup'!$A$1:$C$220,3,FALSE),'2011 Data'!$A$6:$CY$6,0)))),RANK(INDIRECT(CONCATENATE("'2011 Data'!",ADDRESS(MATCH($A21,'2011 Data'!$A$1:$A$30,0),MATCH(VLOOKUP(O$5,'Data Lookup'!$A$1:$C$220,3,FALSE),'2011 Data'!$A$6:$CY$6,0)))),INDIRECT(CONCATENATE("'2011 Data'!",ADDRESS(MATCH($A$6,'2011 Data'!$A$1:$A$30,0),MATCH(VLOOKUP(O$5,'Data Lookup'!$A$1:$C$220,3,FALSE),'2011 Data'!$A$6:$CY$6,0)),":",ADDRESS(MATCH($A$26,'2011 Data'!$A$1:$A$30,0),MATCH(VLOOKUP(O$5,'Data Lookup'!$A$1:$C$220,3,FALSE),'2011 Data'!$A$6:$CY$6,0)))))))</f>
        <v>0</v>
      </c>
      <c r="P21" s="3">
        <f ca="1">IF($B$3="Count",INDIRECT(CONCATENATE("'2011 Data'!",ADDRESS(MATCH($A21,'2011 Data'!$A$1:$A$30,0),MATCH(VLOOKUP(P$5,'Data Lookup'!$A$1:$C$220,3,FALSE),'2011 Data'!$A$6:$CY$6,0)))),IF($B$3="Percentage",100*INDIRECT(CONCATENATE("'2011 Data'!",ADDRESS(MATCH($A21,'2011 Data'!$A$1:$A$30,0),MATCH(VLOOKUP(P$5,'Data Lookup'!$A$1:$C$220,3,FALSE),'2011 Data'!$A$6:$CY$6,0))))/INDIRECT(CONCATENATE("'2011 Data'!",ADDRESS(MATCH($A21,'2011 Data'!$A$1:$A$30,0),MATCH(VLOOKUP($B$5,'Data Lookup'!$A$1:$C$220,3,FALSE),'2011 Data'!$A$6:$CY$6,0)))),RANK(INDIRECT(CONCATENATE("'2011 Data'!",ADDRESS(MATCH($A21,'2011 Data'!$A$1:$A$30,0),MATCH(VLOOKUP(P$5,'Data Lookup'!$A$1:$C$220,3,FALSE),'2011 Data'!$A$6:$CY$6,0)))),INDIRECT(CONCATENATE("'2011 Data'!",ADDRESS(MATCH($A$6,'2011 Data'!$A$1:$A$30,0),MATCH(VLOOKUP(P$5,'Data Lookup'!$A$1:$C$220,3,FALSE),'2011 Data'!$A$6:$CY$6,0)),":",ADDRESS(MATCH($A$26,'2011 Data'!$A$1:$A$30,0),MATCH(VLOOKUP(P$5,'Data Lookup'!$A$1:$C$220,3,FALSE),'2011 Data'!$A$6:$CY$6,0)))))))</f>
        <v>0</v>
      </c>
      <c r="Q21" s="3">
        <f ca="1">IF($B$3="Count",INDIRECT(CONCATENATE("'2011 Data'!",ADDRESS(MATCH($A21,'2011 Data'!$A$1:$A$30,0),MATCH(VLOOKUP(Q$5,'Data Lookup'!$A$1:$C$220,3,FALSE),'2011 Data'!$A$6:$CY$6,0)))),IF($B$3="Percentage",100*INDIRECT(CONCATENATE("'2011 Data'!",ADDRESS(MATCH($A21,'2011 Data'!$A$1:$A$30,0),MATCH(VLOOKUP(Q$5,'Data Lookup'!$A$1:$C$220,3,FALSE),'2011 Data'!$A$6:$CY$6,0))))/INDIRECT(CONCATENATE("'2011 Data'!",ADDRESS(MATCH($A21,'2011 Data'!$A$1:$A$30,0),MATCH(VLOOKUP($B$5,'Data Lookup'!$A$1:$C$220,3,FALSE),'2011 Data'!$A$6:$CY$6,0)))),RANK(INDIRECT(CONCATENATE("'2011 Data'!",ADDRESS(MATCH($A21,'2011 Data'!$A$1:$A$30,0),MATCH(VLOOKUP(Q$5,'Data Lookup'!$A$1:$C$220,3,FALSE),'2011 Data'!$A$6:$CY$6,0)))),INDIRECT(CONCATENATE("'2011 Data'!",ADDRESS(MATCH($A$6,'2011 Data'!$A$1:$A$30,0),MATCH(VLOOKUP(Q$5,'Data Lookup'!$A$1:$C$220,3,FALSE),'2011 Data'!$A$6:$CY$6,0)),":",ADDRESS(MATCH($A$26,'2011 Data'!$A$1:$A$30,0),MATCH(VLOOKUP(Q$5,'Data Lookup'!$A$1:$C$220,3,FALSE),'2011 Data'!$A$6:$CY$6,0)))))))</f>
        <v>0</v>
      </c>
      <c r="R21" s="3">
        <f ca="1">IF($B$3="Count",INDIRECT(CONCATENATE("'2011 Data'!",ADDRESS(MATCH($A21,'2011 Data'!$A$1:$A$30,0),MATCH(VLOOKUP(R$5,'Data Lookup'!$A$1:$C$220,3,FALSE),'2011 Data'!$A$6:$CY$6,0)))),IF($B$3="Percentage",100*INDIRECT(CONCATENATE("'2011 Data'!",ADDRESS(MATCH($A21,'2011 Data'!$A$1:$A$30,0),MATCH(VLOOKUP(R$5,'Data Lookup'!$A$1:$C$220,3,FALSE),'2011 Data'!$A$6:$CY$6,0))))/INDIRECT(CONCATENATE("'2011 Data'!",ADDRESS(MATCH($A21,'2011 Data'!$A$1:$A$30,0),MATCH(VLOOKUP($B$5,'Data Lookup'!$A$1:$C$220,3,FALSE),'2011 Data'!$A$6:$CY$6,0)))),RANK(INDIRECT(CONCATENATE("'2011 Data'!",ADDRESS(MATCH($A21,'2011 Data'!$A$1:$A$30,0),MATCH(VLOOKUP(R$5,'Data Lookup'!$A$1:$C$220,3,FALSE),'2011 Data'!$A$6:$CY$6,0)))),INDIRECT(CONCATENATE("'2011 Data'!",ADDRESS(MATCH($A$6,'2011 Data'!$A$1:$A$30,0),MATCH(VLOOKUP(R$5,'Data Lookup'!$A$1:$C$220,3,FALSE),'2011 Data'!$A$6:$CY$6,0)),":",ADDRESS(MATCH($A$26,'2011 Data'!$A$1:$A$30,0),MATCH(VLOOKUP(R$5,'Data Lookup'!$A$1:$C$220,3,FALSE),'2011 Data'!$A$6:$CY$6,0)))))))</f>
        <v>251</v>
      </c>
      <c r="S21" s="3">
        <f ca="1">IF($B$3="Count",INDIRECT(CONCATENATE("'2011 Data'!",ADDRESS(MATCH($A21,'2011 Data'!$A$1:$A$30,0),MATCH(VLOOKUP(S$5,'Data Lookup'!$A$1:$C$220,3,FALSE),'2011 Data'!$A$6:$CY$6,0)))),IF($B$3="Percentage",100*INDIRECT(CONCATENATE("'2011 Data'!",ADDRESS(MATCH($A21,'2011 Data'!$A$1:$A$30,0),MATCH(VLOOKUP(S$5,'Data Lookup'!$A$1:$C$220,3,FALSE),'2011 Data'!$A$6:$CY$6,0))))/INDIRECT(CONCATENATE("'2011 Data'!",ADDRESS(MATCH($A21,'2011 Data'!$A$1:$A$30,0),MATCH(VLOOKUP($B$5,'Data Lookup'!$A$1:$C$220,3,FALSE),'2011 Data'!$A$6:$CY$6,0)))),RANK(INDIRECT(CONCATENATE("'2011 Data'!",ADDRESS(MATCH($A21,'2011 Data'!$A$1:$A$30,0),MATCH(VLOOKUP(S$5,'Data Lookup'!$A$1:$C$220,3,FALSE),'2011 Data'!$A$6:$CY$6,0)))),INDIRECT(CONCATENATE("'2011 Data'!",ADDRESS(MATCH($A$6,'2011 Data'!$A$1:$A$30,0),MATCH(VLOOKUP(S$5,'Data Lookup'!$A$1:$C$220,3,FALSE),'2011 Data'!$A$6:$CY$6,0)),":",ADDRESS(MATCH($A$26,'2011 Data'!$A$1:$A$30,0),MATCH(VLOOKUP(S$5,'Data Lookup'!$A$1:$C$220,3,FALSE),'2011 Data'!$A$6:$CY$6,0)))))))</f>
        <v>97</v>
      </c>
      <c r="T21" s="3">
        <f ca="1">IF($B$3="Count",INDIRECT(CONCATENATE("'2011 Data'!",ADDRESS(MATCH($A21,'2011 Data'!$A$1:$A$30,0),MATCH(VLOOKUP(T$5,'Data Lookup'!$A$1:$C$220,3,FALSE),'2011 Data'!$A$6:$CY$6,0)))),IF($B$3="Percentage",100*INDIRECT(CONCATENATE("'2011 Data'!",ADDRESS(MATCH($A21,'2011 Data'!$A$1:$A$30,0),MATCH(VLOOKUP(T$5,'Data Lookup'!$A$1:$C$220,3,FALSE),'2011 Data'!$A$6:$CY$6,0))))/INDIRECT(CONCATENATE("'2011 Data'!",ADDRESS(MATCH($A21,'2011 Data'!$A$1:$A$30,0),MATCH(VLOOKUP($B$5,'Data Lookup'!$A$1:$C$220,3,FALSE),'2011 Data'!$A$6:$CY$6,0)))),RANK(INDIRECT(CONCATENATE("'2011 Data'!",ADDRESS(MATCH($A21,'2011 Data'!$A$1:$A$30,0),MATCH(VLOOKUP(T$5,'Data Lookup'!$A$1:$C$220,3,FALSE),'2011 Data'!$A$6:$CY$6,0)))),INDIRECT(CONCATENATE("'2011 Data'!",ADDRESS(MATCH($A$6,'2011 Data'!$A$1:$A$30,0),MATCH(VLOOKUP(T$5,'Data Lookup'!$A$1:$C$220,3,FALSE),'2011 Data'!$A$6:$CY$6,0)),":",ADDRESS(MATCH($A$26,'2011 Data'!$A$1:$A$30,0),MATCH(VLOOKUP(T$5,'Data Lookup'!$A$1:$C$220,3,FALSE),'2011 Data'!$A$6:$CY$6,0)))))))</f>
        <v>60</v>
      </c>
      <c r="U21" s="3">
        <f ca="1">IF($B$3="Count",INDIRECT(CONCATENATE("'2011 Data'!",ADDRESS(MATCH($A21,'2011 Data'!$A$1:$A$30,0),MATCH(VLOOKUP(U$5,'Data Lookup'!$A$1:$C$220,3,FALSE),'2011 Data'!$A$6:$CY$6,0)))),IF($B$3="Percentage",100*INDIRECT(CONCATENATE("'2011 Data'!",ADDRESS(MATCH($A21,'2011 Data'!$A$1:$A$30,0),MATCH(VLOOKUP(U$5,'Data Lookup'!$A$1:$C$220,3,FALSE),'2011 Data'!$A$6:$CY$6,0))))/INDIRECT(CONCATENATE("'2011 Data'!",ADDRESS(MATCH($A21,'2011 Data'!$A$1:$A$30,0),MATCH(VLOOKUP($B$5,'Data Lookup'!$A$1:$C$220,3,FALSE),'2011 Data'!$A$6:$CY$6,0)))),RANK(INDIRECT(CONCATENATE("'2011 Data'!",ADDRESS(MATCH($A21,'2011 Data'!$A$1:$A$30,0),MATCH(VLOOKUP(U$5,'Data Lookup'!$A$1:$C$220,3,FALSE),'2011 Data'!$A$6:$CY$6,0)))),INDIRECT(CONCATENATE("'2011 Data'!",ADDRESS(MATCH($A$6,'2011 Data'!$A$1:$A$30,0),MATCH(VLOOKUP(U$5,'Data Lookup'!$A$1:$C$220,3,FALSE),'2011 Data'!$A$6:$CY$6,0)),":",ADDRESS(MATCH($A$26,'2011 Data'!$A$1:$A$30,0),MATCH(VLOOKUP(U$5,'Data Lookup'!$A$1:$C$220,3,FALSE),'2011 Data'!$A$6:$CY$6,0)))))))</f>
        <v>71</v>
      </c>
      <c r="V21" s="3">
        <f ca="1">IF($B$3="Count",INDIRECT(CONCATENATE("'2011 Data'!",ADDRESS(MATCH($A21,'2011 Data'!$A$1:$A$30,0),MATCH(VLOOKUP(V$5,'Data Lookup'!$A$1:$C$220,3,FALSE),'2011 Data'!$A$6:$CY$6,0)))),IF($B$3="Percentage",100*INDIRECT(CONCATENATE("'2011 Data'!",ADDRESS(MATCH($A21,'2011 Data'!$A$1:$A$30,0),MATCH(VLOOKUP(V$5,'Data Lookup'!$A$1:$C$220,3,FALSE),'2011 Data'!$A$6:$CY$6,0))))/INDIRECT(CONCATENATE("'2011 Data'!",ADDRESS(MATCH($A21,'2011 Data'!$A$1:$A$30,0),MATCH(VLOOKUP($B$5,'Data Lookup'!$A$1:$C$220,3,FALSE),'2011 Data'!$A$6:$CY$6,0)))),RANK(INDIRECT(CONCATENATE("'2011 Data'!",ADDRESS(MATCH($A21,'2011 Data'!$A$1:$A$30,0),MATCH(VLOOKUP(V$5,'Data Lookup'!$A$1:$C$220,3,FALSE),'2011 Data'!$A$6:$CY$6,0)))),INDIRECT(CONCATENATE("'2011 Data'!",ADDRESS(MATCH($A$6,'2011 Data'!$A$1:$A$30,0),MATCH(VLOOKUP(V$5,'Data Lookup'!$A$1:$C$220,3,FALSE),'2011 Data'!$A$6:$CY$6,0)),":",ADDRESS(MATCH($A$26,'2011 Data'!$A$1:$A$30,0),MATCH(VLOOKUP(V$5,'Data Lookup'!$A$1:$C$220,3,FALSE),'2011 Data'!$A$6:$CY$6,0)))))))</f>
        <v>23</v>
      </c>
      <c r="W21" s="3">
        <f ca="1">IF($B$3="Count",INDIRECT(CONCATENATE("'2011 Data'!",ADDRESS(MATCH($A21,'2011 Data'!$A$1:$A$30,0),MATCH(VLOOKUP(W$5,'Data Lookup'!$A$1:$C$220,3,FALSE),'2011 Data'!$A$6:$CY$6,0)))),IF($B$3="Percentage",100*INDIRECT(CONCATENATE("'2011 Data'!",ADDRESS(MATCH($A21,'2011 Data'!$A$1:$A$30,0),MATCH(VLOOKUP(W$5,'Data Lookup'!$A$1:$C$220,3,FALSE),'2011 Data'!$A$6:$CY$6,0))))/INDIRECT(CONCATENATE("'2011 Data'!",ADDRESS(MATCH($A21,'2011 Data'!$A$1:$A$30,0),MATCH(VLOOKUP($B$5,'Data Lookup'!$A$1:$C$220,3,FALSE),'2011 Data'!$A$6:$CY$6,0)))),RANK(INDIRECT(CONCATENATE("'2011 Data'!",ADDRESS(MATCH($A21,'2011 Data'!$A$1:$A$30,0),MATCH(VLOOKUP(W$5,'Data Lookup'!$A$1:$C$220,3,FALSE),'2011 Data'!$A$6:$CY$6,0)))),INDIRECT(CONCATENATE("'2011 Data'!",ADDRESS(MATCH($A$6,'2011 Data'!$A$1:$A$30,0),MATCH(VLOOKUP(W$5,'Data Lookup'!$A$1:$C$220,3,FALSE),'2011 Data'!$A$6:$CY$6,0)),":",ADDRESS(MATCH($A$26,'2011 Data'!$A$1:$A$30,0),MATCH(VLOOKUP(W$5,'Data Lookup'!$A$1:$C$220,3,FALSE),'2011 Data'!$A$6:$CY$6,0)))))))</f>
        <v>1572</v>
      </c>
      <c r="X21" s="3">
        <f ca="1">IF($B$3="Count",INDIRECT(CONCATENATE("'2011 Data'!",ADDRESS(MATCH($A21,'2011 Data'!$A$1:$A$30,0),MATCH(VLOOKUP(X$5,'Data Lookup'!$A$1:$C$220,3,FALSE),'2011 Data'!$A$6:$CY$6,0)))),IF($B$3="Percentage",100*INDIRECT(CONCATENATE("'2011 Data'!",ADDRESS(MATCH($A21,'2011 Data'!$A$1:$A$30,0),MATCH(VLOOKUP(X$5,'Data Lookup'!$A$1:$C$220,3,FALSE),'2011 Data'!$A$6:$CY$6,0))))/INDIRECT(CONCATENATE("'2011 Data'!",ADDRESS(MATCH($A21,'2011 Data'!$A$1:$A$30,0),MATCH(VLOOKUP($B$5,'Data Lookup'!$A$1:$C$220,3,FALSE),'2011 Data'!$A$6:$CY$6,0)))),RANK(INDIRECT(CONCATENATE("'2011 Data'!",ADDRESS(MATCH($A21,'2011 Data'!$A$1:$A$30,0),MATCH(VLOOKUP(X$5,'Data Lookup'!$A$1:$C$220,3,FALSE),'2011 Data'!$A$6:$CY$6,0)))),INDIRECT(CONCATENATE("'2011 Data'!",ADDRESS(MATCH($A$6,'2011 Data'!$A$1:$A$30,0),MATCH(VLOOKUP(X$5,'Data Lookup'!$A$1:$C$220,3,FALSE),'2011 Data'!$A$6:$CY$6,0)),":",ADDRESS(MATCH($A$26,'2011 Data'!$A$1:$A$30,0),MATCH(VLOOKUP(X$5,'Data Lookup'!$A$1:$C$220,3,FALSE),'2011 Data'!$A$6:$CY$6,0)))))))</f>
        <v>505</v>
      </c>
      <c r="Y21" s="3">
        <f ca="1">IF($B$3="Count",INDIRECT(CONCATENATE("'2011 Data'!",ADDRESS(MATCH($A21,'2011 Data'!$A$1:$A$30,0),MATCH(VLOOKUP(Y$5,'Data Lookup'!$A$1:$C$220,3,FALSE),'2011 Data'!$A$6:$CY$6,0)))),IF($B$3="Percentage",100*INDIRECT(CONCATENATE("'2011 Data'!",ADDRESS(MATCH($A21,'2011 Data'!$A$1:$A$30,0),MATCH(VLOOKUP(Y$5,'Data Lookup'!$A$1:$C$220,3,FALSE),'2011 Data'!$A$6:$CY$6,0))))/INDIRECT(CONCATENATE("'2011 Data'!",ADDRESS(MATCH($A21,'2011 Data'!$A$1:$A$30,0),MATCH(VLOOKUP($B$5,'Data Lookup'!$A$1:$C$220,3,FALSE),'2011 Data'!$A$6:$CY$6,0)))),RANK(INDIRECT(CONCATENATE("'2011 Data'!",ADDRESS(MATCH($A21,'2011 Data'!$A$1:$A$30,0),MATCH(VLOOKUP(Y$5,'Data Lookup'!$A$1:$C$220,3,FALSE),'2011 Data'!$A$6:$CY$6,0)))),INDIRECT(CONCATENATE("'2011 Data'!",ADDRESS(MATCH($A$6,'2011 Data'!$A$1:$A$30,0),MATCH(VLOOKUP(Y$5,'Data Lookup'!$A$1:$C$220,3,FALSE),'2011 Data'!$A$6:$CY$6,0)),":",ADDRESS(MATCH($A$26,'2011 Data'!$A$1:$A$30,0),MATCH(VLOOKUP(Y$5,'Data Lookup'!$A$1:$C$220,3,FALSE),'2011 Data'!$A$6:$CY$6,0)))))))</f>
        <v>571</v>
      </c>
      <c r="Z21" s="3">
        <f ca="1">IF($B$3="Count",INDIRECT(CONCATENATE("'2011 Data'!",ADDRESS(MATCH($A21,'2011 Data'!$A$1:$A$30,0),MATCH(VLOOKUP(Z$5,'Data Lookup'!$A$1:$C$220,3,FALSE),'2011 Data'!$A$6:$CY$6,0)))),IF($B$3="Percentage",100*INDIRECT(CONCATENATE("'2011 Data'!",ADDRESS(MATCH($A21,'2011 Data'!$A$1:$A$30,0),MATCH(VLOOKUP(Z$5,'Data Lookup'!$A$1:$C$220,3,FALSE),'2011 Data'!$A$6:$CY$6,0))))/INDIRECT(CONCATENATE("'2011 Data'!",ADDRESS(MATCH($A21,'2011 Data'!$A$1:$A$30,0),MATCH(VLOOKUP($B$5,'Data Lookup'!$A$1:$C$220,3,FALSE),'2011 Data'!$A$6:$CY$6,0)))),RANK(INDIRECT(CONCATENATE("'2011 Data'!",ADDRESS(MATCH($A21,'2011 Data'!$A$1:$A$30,0),MATCH(VLOOKUP(Z$5,'Data Lookup'!$A$1:$C$220,3,FALSE),'2011 Data'!$A$6:$CY$6,0)))),INDIRECT(CONCATENATE("'2011 Data'!",ADDRESS(MATCH($A$6,'2011 Data'!$A$1:$A$30,0),MATCH(VLOOKUP(Z$5,'Data Lookup'!$A$1:$C$220,3,FALSE),'2011 Data'!$A$6:$CY$6,0)),":",ADDRESS(MATCH($A$26,'2011 Data'!$A$1:$A$30,0),MATCH(VLOOKUP(Z$5,'Data Lookup'!$A$1:$C$220,3,FALSE),'2011 Data'!$A$6:$CY$6,0)))))))</f>
        <v>496</v>
      </c>
      <c r="AA21" s="3">
        <f ca="1">IF($B$3="Count",INDIRECT(CONCATENATE("'2011 Data'!",ADDRESS(MATCH($A21,'2011 Data'!$A$1:$A$30,0),MATCH(VLOOKUP(AA$5,'Data Lookup'!$A$1:$C$220,3,FALSE),'2011 Data'!$A$6:$CY$6,0)))),IF($B$3="Percentage",100*INDIRECT(CONCATENATE("'2011 Data'!",ADDRESS(MATCH($A21,'2011 Data'!$A$1:$A$30,0),MATCH(VLOOKUP(AA$5,'Data Lookup'!$A$1:$C$220,3,FALSE),'2011 Data'!$A$6:$CY$6,0))))/INDIRECT(CONCATENATE("'2011 Data'!",ADDRESS(MATCH($A21,'2011 Data'!$A$1:$A$30,0),MATCH(VLOOKUP($B$5,'Data Lookup'!$A$1:$C$220,3,FALSE),'2011 Data'!$A$6:$CY$6,0)))),RANK(INDIRECT(CONCATENATE("'2011 Data'!",ADDRESS(MATCH($A21,'2011 Data'!$A$1:$A$30,0),MATCH(VLOOKUP(AA$5,'Data Lookup'!$A$1:$C$220,3,FALSE),'2011 Data'!$A$6:$CY$6,0)))),INDIRECT(CONCATENATE("'2011 Data'!",ADDRESS(MATCH($A$6,'2011 Data'!$A$1:$A$30,0),MATCH(VLOOKUP(AA$5,'Data Lookup'!$A$1:$C$220,3,FALSE),'2011 Data'!$A$6:$CY$6,0)),":",ADDRESS(MATCH($A$26,'2011 Data'!$A$1:$A$30,0),MATCH(VLOOKUP(AA$5,'Data Lookup'!$A$1:$C$220,3,FALSE),'2011 Data'!$A$6:$CY$6,0)))))))</f>
        <v>920</v>
      </c>
      <c r="AB21" s="3">
        <f ca="1">IF($B$3="Count",INDIRECT(CONCATENATE("'2011 Data'!",ADDRESS(MATCH($A21,'2011 Data'!$A$1:$A$30,0),MATCH(VLOOKUP(AB$5,'Data Lookup'!$A$1:$C$220,3,FALSE),'2011 Data'!$A$6:$CY$6,0)))),IF($B$3="Percentage",100*INDIRECT(CONCATENATE("'2011 Data'!",ADDRESS(MATCH($A21,'2011 Data'!$A$1:$A$30,0),MATCH(VLOOKUP(AB$5,'Data Lookup'!$A$1:$C$220,3,FALSE),'2011 Data'!$A$6:$CY$6,0))))/INDIRECT(CONCATENATE("'2011 Data'!",ADDRESS(MATCH($A21,'2011 Data'!$A$1:$A$30,0),MATCH(VLOOKUP($B$5,'Data Lookup'!$A$1:$C$220,3,FALSE),'2011 Data'!$A$6:$CY$6,0)))),RANK(INDIRECT(CONCATENATE("'2011 Data'!",ADDRESS(MATCH($A21,'2011 Data'!$A$1:$A$30,0),MATCH(VLOOKUP(AB$5,'Data Lookup'!$A$1:$C$220,3,FALSE),'2011 Data'!$A$6:$CY$6,0)))),INDIRECT(CONCATENATE("'2011 Data'!",ADDRESS(MATCH($A$6,'2011 Data'!$A$1:$A$30,0),MATCH(VLOOKUP(AB$5,'Data Lookup'!$A$1:$C$220,3,FALSE),'2011 Data'!$A$6:$CY$6,0)),":",ADDRESS(MATCH($A$26,'2011 Data'!$A$1:$A$30,0),MATCH(VLOOKUP(AB$5,'Data Lookup'!$A$1:$C$220,3,FALSE),'2011 Data'!$A$6:$CY$6,0)))))))</f>
        <v>218</v>
      </c>
      <c r="AC21" s="3">
        <f ca="1">IF($B$3="Count",INDIRECT(CONCATENATE("'2011 Data'!",ADDRESS(MATCH($A21,'2011 Data'!$A$1:$A$30,0),MATCH(VLOOKUP(AC$5,'Data Lookup'!$A$1:$C$220,3,FALSE),'2011 Data'!$A$6:$CY$6,0)))),IF($B$3="Percentage",100*INDIRECT(CONCATENATE("'2011 Data'!",ADDRESS(MATCH($A21,'2011 Data'!$A$1:$A$30,0),MATCH(VLOOKUP(AC$5,'Data Lookup'!$A$1:$C$220,3,FALSE),'2011 Data'!$A$6:$CY$6,0))))/INDIRECT(CONCATENATE("'2011 Data'!",ADDRESS(MATCH($A21,'2011 Data'!$A$1:$A$30,0),MATCH(VLOOKUP($B$5,'Data Lookup'!$A$1:$C$220,3,FALSE),'2011 Data'!$A$6:$CY$6,0)))),RANK(INDIRECT(CONCATENATE("'2011 Data'!",ADDRESS(MATCH($A21,'2011 Data'!$A$1:$A$30,0),MATCH(VLOOKUP(AC$5,'Data Lookup'!$A$1:$C$220,3,FALSE),'2011 Data'!$A$6:$CY$6,0)))),INDIRECT(CONCATENATE("'2011 Data'!",ADDRESS(MATCH($A$6,'2011 Data'!$A$1:$A$30,0),MATCH(VLOOKUP(AC$5,'Data Lookup'!$A$1:$C$220,3,FALSE),'2011 Data'!$A$6:$CY$6,0)),":",ADDRESS(MATCH($A$26,'2011 Data'!$A$1:$A$30,0),MATCH(VLOOKUP(AC$5,'Data Lookup'!$A$1:$C$220,3,FALSE),'2011 Data'!$A$6:$CY$6,0)))))))</f>
        <v>278</v>
      </c>
      <c r="AD21" s="3">
        <f ca="1">IF($B$3="Count",INDIRECT(CONCATENATE("'2011 Data'!",ADDRESS(MATCH($A21,'2011 Data'!$A$1:$A$30,0),MATCH(VLOOKUP(AD$5,'Data Lookup'!$A$1:$C$220,3,FALSE),'2011 Data'!$A$6:$CY$6,0)))),IF($B$3="Percentage",100*INDIRECT(CONCATENATE("'2011 Data'!",ADDRESS(MATCH($A21,'2011 Data'!$A$1:$A$30,0),MATCH(VLOOKUP(AD$5,'Data Lookup'!$A$1:$C$220,3,FALSE),'2011 Data'!$A$6:$CY$6,0))))/INDIRECT(CONCATENATE("'2011 Data'!",ADDRESS(MATCH($A21,'2011 Data'!$A$1:$A$30,0),MATCH(VLOOKUP($B$5,'Data Lookup'!$A$1:$C$220,3,FALSE),'2011 Data'!$A$6:$CY$6,0)))),RANK(INDIRECT(CONCATENATE("'2011 Data'!",ADDRESS(MATCH($A21,'2011 Data'!$A$1:$A$30,0),MATCH(VLOOKUP(AD$5,'Data Lookup'!$A$1:$C$220,3,FALSE),'2011 Data'!$A$6:$CY$6,0)))),INDIRECT(CONCATENATE("'2011 Data'!",ADDRESS(MATCH($A$6,'2011 Data'!$A$1:$A$30,0),MATCH(VLOOKUP(AD$5,'Data Lookup'!$A$1:$C$220,3,FALSE),'2011 Data'!$A$6:$CY$6,0)),":",ADDRESS(MATCH($A$26,'2011 Data'!$A$1:$A$30,0),MATCH(VLOOKUP(AD$5,'Data Lookup'!$A$1:$C$220,3,FALSE),'2011 Data'!$A$6:$CY$6,0)))))))</f>
        <v>5</v>
      </c>
      <c r="AE21" s="3">
        <f ca="1">IF($B$3="Count",INDIRECT(CONCATENATE("'2011 Data'!",ADDRESS(MATCH($A21,'2011 Data'!$A$1:$A$30,0),MATCH(VLOOKUP(AE$5,'Data Lookup'!$A$1:$C$220,3,FALSE),'2011 Data'!$A$6:$CY$6,0)))),IF($B$3="Percentage",100*INDIRECT(CONCATENATE("'2011 Data'!",ADDRESS(MATCH($A21,'2011 Data'!$A$1:$A$30,0),MATCH(VLOOKUP(AE$5,'Data Lookup'!$A$1:$C$220,3,FALSE),'2011 Data'!$A$6:$CY$6,0))))/INDIRECT(CONCATENATE("'2011 Data'!",ADDRESS(MATCH($A21,'2011 Data'!$A$1:$A$30,0),MATCH(VLOOKUP($B$5,'Data Lookup'!$A$1:$C$220,3,FALSE),'2011 Data'!$A$6:$CY$6,0)))),RANK(INDIRECT(CONCATENATE("'2011 Data'!",ADDRESS(MATCH($A21,'2011 Data'!$A$1:$A$30,0),MATCH(VLOOKUP(AE$5,'Data Lookup'!$A$1:$C$220,3,FALSE),'2011 Data'!$A$6:$CY$6,0)))),INDIRECT(CONCATENATE("'2011 Data'!",ADDRESS(MATCH($A$6,'2011 Data'!$A$1:$A$30,0),MATCH(VLOOKUP(AE$5,'Data Lookup'!$A$1:$C$220,3,FALSE),'2011 Data'!$A$6:$CY$6,0)),":",ADDRESS(MATCH($A$26,'2011 Data'!$A$1:$A$30,0),MATCH(VLOOKUP(AE$5,'Data Lookup'!$A$1:$C$220,3,FALSE),'2011 Data'!$A$6:$CY$6,0)))))))</f>
        <v>11</v>
      </c>
      <c r="AF21" s="3">
        <f ca="1">IF($B$3="Count",INDIRECT(CONCATENATE("'2011 Data'!",ADDRESS(MATCH($A21,'2011 Data'!$A$1:$A$30,0),MATCH(VLOOKUP(AF$5,'Data Lookup'!$A$1:$C$220,3,FALSE),'2011 Data'!$A$6:$CY$6,0)))),IF($B$3="Percentage",100*INDIRECT(CONCATENATE("'2011 Data'!",ADDRESS(MATCH($A21,'2011 Data'!$A$1:$A$30,0),MATCH(VLOOKUP(AF$5,'Data Lookup'!$A$1:$C$220,3,FALSE),'2011 Data'!$A$6:$CY$6,0))))/INDIRECT(CONCATENATE("'2011 Data'!",ADDRESS(MATCH($A21,'2011 Data'!$A$1:$A$30,0),MATCH(VLOOKUP($B$5,'Data Lookup'!$A$1:$C$220,3,FALSE),'2011 Data'!$A$6:$CY$6,0)))),RANK(INDIRECT(CONCATENATE("'2011 Data'!",ADDRESS(MATCH($A21,'2011 Data'!$A$1:$A$30,0),MATCH(VLOOKUP(AF$5,'Data Lookup'!$A$1:$C$220,3,FALSE),'2011 Data'!$A$6:$CY$6,0)))),INDIRECT(CONCATENATE("'2011 Data'!",ADDRESS(MATCH($A$6,'2011 Data'!$A$1:$A$30,0),MATCH(VLOOKUP(AF$5,'Data Lookup'!$A$1:$C$220,3,FALSE),'2011 Data'!$A$6:$CY$6,0)),":",ADDRESS(MATCH($A$26,'2011 Data'!$A$1:$A$30,0),MATCH(VLOOKUP(AF$5,'Data Lookup'!$A$1:$C$220,3,FALSE),'2011 Data'!$A$6:$CY$6,0)))))))</f>
        <v>408</v>
      </c>
    </row>
    <row r="22" spans="1:32" x14ac:dyDescent="0.35">
      <c r="A22" s="3" t="s">
        <v>17</v>
      </c>
      <c r="B22" s="3">
        <f ca="1">IF($B$3="Count",INDIRECT(CONCATENATE("'2011 Data'!",ADDRESS(MATCH($A22,'2011 Data'!$A$1:$A$30,0),MATCH(VLOOKUP(B$5,'Data Lookup'!$A$1:$C$220,3,FALSE),'2011 Data'!$A$6:$CY$6,0)))),IF($B$3="Percentage",100*INDIRECT(CONCATENATE("'2011 Data'!",ADDRESS(MATCH($A22,'2011 Data'!$A$1:$A$30,0),MATCH(VLOOKUP(B$5,'Data Lookup'!$A$1:$C$220,3,FALSE),'2011 Data'!$A$6:$CY$6,0))))/INDIRECT(CONCATENATE("'2011 Data'!",ADDRESS(MATCH($A22,'2011 Data'!$A$1:$A$30,0),MATCH(VLOOKUP($B$5,'Data Lookup'!$A$1:$C$220,3,FALSE),'2011 Data'!$A$6:$CY$6,0)))),RANK(INDIRECT(CONCATENATE("'2011 Data'!",ADDRESS(MATCH($A22,'2011 Data'!$A$1:$A$30,0),MATCH(VLOOKUP(B$5,'Data Lookup'!$A$1:$C$220,3,FALSE),'2011 Data'!$A$6:$CY$6,0)))),INDIRECT(CONCATENATE("'2011 Data'!",ADDRESS(MATCH($A$6,'2011 Data'!$A$1:$A$30,0),MATCH(VLOOKUP(B$5,'Data Lookup'!$A$1:$C$220,3,FALSE),'2011 Data'!$A$6:$CY$6,0)),":",ADDRESS(MATCH($A$26,'2011 Data'!$A$1:$A$30,0),MATCH(VLOOKUP(B$5,'Data Lookup'!$A$1:$C$220,3,FALSE),'2011 Data'!$A$6:$CY$6,0)))))))</f>
        <v>4843</v>
      </c>
      <c r="C22" s="3">
        <f ca="1">IF($B$3="Count",INDIRECT(CONCATENATE("'2011 Data'!",ADDRESS(MATCH($A22,'2011 Data'!$A$1:$A$30,0),MATCH(VLOOKUP(C$5,'Data Lookup'!$A$1:$C$220,3,FALSE),'2011 Data'!$A$6:$CY$6,0)))),IF($B$3="Percentage",100*INDIRECT(CONCATENATE("'2011 Data'!",ADDRESS(MATCH($A22,'2011 Data'!$A$1:$A$30,0),MATCH(VLOOKUP(C$5,'Data Lookup'!$A$1:$C$220,3,FALSE),'2011 Data'!$A$6:$CY$6,0))))/INDIRECT(CONCATENATE("'2011 Data'!",ADDRESS(MATCH($A22,'2011 Data'!$A$1:$A$30,0),MATCH(VLOOKUP($B$5,'Data Lookup'!$A$1:$C$220,3,FALSE),'2011 Data'!$A$6:$CY$6,0)))),RANK(INDIRECT(CONCATENATE("'2011 Data'!",ADDRESS(MATCH($A22,'2011 Data'!$A$1:$A$30,0),MATCH(VLOOKUP(C$5,'Data Lookup'!$A$1:$C$220,3,FALSE),'2011 Data'!$A$6:$CY$6,0)))),INDIRECT(CONCATENATE("'2011 Data'!",ADDRESS(MATCH($A$6,'2011 Data'!$A$1:$A$30,0),MATCH(VLOOKUP(C$5,'Data Lookup'!$A$1:$C$220,3,FALSE),'2011 Data'!$A$6:$CY$6,0)),":",ADDRESS(MATCH($A$26,'2011 Data'!$A$1:$A$30,0),MATCH(VLOOKUP(C$5,'Data Lookup'!$A$1:$C$220,3,FALSE),'2011 Data'!$A$6:$CY$6,0)))))))</f>
        <v>1143</v>
      </c>
      <c r="D22" s="3">
        <f ca="1">IF($B$3="Count",INDIRECT(CONCATENATE("'2011 Data'!",ADDRESS(MATCH($A22,'2011 Data'!$A$1:$A$30,0),MATCH(VLOOKUP(D$5,'Data Lookup'!$A$1:$C$220,3,FALSE),'2011 Data'!$A$6:$CY$6,0)))),IF($B$3="Percentage",100*INDIRECT(CONCATENATE("'2011 Data'!",ADDRESS(MATCH($A22,'2011 Data'!$A$1:$A$30,0),MATCH(VLOOKUP(D$5,'Data Lookup'!$A$1:$C$220,3,FALSE),'2011 Data'!$A$6:$CY$6,0))))/INDIRECT(CONCATENATE("'2011 Data'!",ADDRESS(MATCH($A22,'2011 Data'!$A$1:$A$30,0),MATCH(VLOOKUP($B$5,'Data Lookup'!$A$1:$C$220,3,FALSE),'2011 Data'!$A$6:$CY$6,0)))),RANK(INDIRECT(CONCATENATE("'2011 Data'!",ADDRESS(MATCH($A22,'2011 Data'!$A$1:$A$30,0),MATCH(VLOOKUP(D$5,'Data Lookup'!$A$1:$C$220,3,FALSE),'2011 Data'!$A$6:$CY$6,0)))),INDIRECT(CONCATENATE("'2011 Data'!",ADDRESS(MATCH($A$6,'2011 Data'!$A$1:$A$30,0),MATCH(VLOOKUP(D$5,'Data Lookup'!$A$1:$C$220,3,FALSE),'2011 Data'!$A$6:$CY$6,0)),":",ADDRESS(MATCH($A$26,'2011 Data'!$A$1:$A$30,0),MATCH(VLOOKUP(D$5,'Data Lookup'!$A$1:$C$220,3,FALSE),'2011 Data'!$A$6:$CY$6,0)))))))</f>
        <v>425</v>
      </c>
      <c r="E22" s="3">
        <f ca="1">IF($B$3="Count",INDIRECT(CONCATENATE("'2011 Data'!",ADDRESS(MATCH($A22,'2011 Data'!$A$1:$A$30,0),MATCH(VLOOKUP(E$5,'Data Lookup'!$A$1:$C$220,3,FALSE),'2011 Data'!$A$6:$CY$6,0)))),IF($B$3="Percentage",100*INDIRECT(CONCATENATE("'2011 Data'!",ADDRESS(MATCH($A22,'2011 Data'!$A$1:$A$30,0),MATCH(VLOOKUP(E$5,'Data Lookup'!$A$1:$C$220,3,FALSE),'2011 Data'!$A$6:$CY$6,0))))/INDIRECT(CONCATENATE("'2011 Data'!",ADDRESS(MATCH($A22,'2011 Data'!$A$1:$A$30,0),MATCH(VLOOKUP($B$5,'Data Lookup'!$A$1:$C$220,3,FALSE),'2011 Data'!$A$6:$CY$6,0)))),RANK(INDIRECT(CONCATENATE("'2011 Data'!",ADDRESS(MATCH($A22,'2011 Data'!$A$1:$A$30,0),MATCH(VLOOKUP(E$5,'Data Lookup'!$A$1:$C$220,3,FALSE),'2011 Data'!$A$6:$CY$6,0)))),INDIRECT(CONCATENATE("'2011 Data'!",ADDRESS(MATCH($A$6,'2011 Data'!$A$1:$A$30,0),MATCH(VLOOKUP(E$5,'Data Lookup'!$A$1:$C$220,3,FALSE),'2011 Data'!$A$6:$CY$6,0)),":",ADDRESS(MATCH($A$26,'2011 Data'!$A$1:$A$30,0),MATCH(VLOOKUP(E$5,'Data Lookup'!$A$1:$C$220,3,FALSE),'2011 Data'!$A$6:$CY$6,0)))))))</f>
        <v>718</v>
      </c>
      <c r="F22" s="3">
        <f ca="1">IF($B$3="Count",INDIRECT(CONCATENATE("'2011 Data'!",ADDRESS(MATCH($A22,'2011 Data'!$A$1:$A$30,0),MATCH(VLOOKUP(F$5,'Data Lookup'!$A$1:$C$220,3,FALSE),'2011 Data'!$A$6:$CY$6,0)))),IF($B$3="Percentage",100*INDIRECT(CONCATENATE("'2011 Data'!",ADDRESS(MATCH($A22,'2011 Data'!$A$1:$A$30,0),MATCH(VLOOKUP(F$5,'Data Lookup'!$A$1:$C$220,3,FALSE),'2011 Data'!$A$6:$CY$6,0))))/INDIRECT(CONCATENATE("'2011 Data'!",ADDRESS(MATCH($A22,'2011 Data'!$A$1:$A$30,0),MATCH(VLOOKUP($B$5,'Data Lookup'!$A$1:$C$220,3,FALSE),'2011 Data'!$A$6:$CY$6,0)))),RANK(INDIRECT(CONCATENATE("'2011 Data'!",ADDRESS(MATCH($A22,'2011 Data'!$A$1:$A$30,0),MATCH(VLOOKUP(F$5,'Data Lookup'!$A$1:$C$220,3,FALSE),'2011 Data'!$A$6:$CY$6,0)))),INDIRECT(CONCATENATE("'2011 Data'!",ADDRESS(MATCH($A$6,'2011 Data'!$A$1:$A$30,0),MATCH(VLOOKUP(F$5,'Data Lookup'!$A$1:$C$220,3,FALSE),'2011 Data'!$A$6:$CY$6,0)),":",ADDRESS(MATCH($A$26,'2011 Data'!$A$1:$A$30,0),MATCH(VLOOKUP(F$5,'Data Lookup'!$A$1:$C$220,3,FALSE),'2011 Data'!$A$6:$CY$6,0)))))))</f>
        <v>2497</v>
      </c>
      <c r="G22" s="3">
        <f ca="1">IF($B$3="Count",INDIRECT(CONCATENATE("'2011 Data'!",ADDRESS(MATCH($A22,'2011 Data'!$A$1:$A$30,0),MATCH(VLOOKUP(G$5,'Data Lookup'!$A$1:$C$220,3,FALSE),'2011 Data'!$A$6:$CY$6,0)))),IF($B$3="Percentage",100*INDIRECT(CONCATENATE("'2011 Data'!",ADDRESS(MATCH($A22,'2011 Data'!$A$1:$A$30,0),MATCH(VLOOKUP(G$5,'Data Lookup'!$A$1:$C$220,3,FALSE),'2011 Data'!$A$6:$CY$6,0))))/INDIRECT(CONCATENATE("'2011 Data'!",ADDRESS(MATCH($A22,'2011 Data'!$A$1:$A$30,0),MATCH(VLOOKUP($B$5,'Data Lookup'!$A$1:$C$220,3,FALSE),'2011 Data'!$A$6:$CY$6,0)))),RANK(INDIRECT(CONCATENATE("'2011 Data'!",ADDRESS(MATCH($A22,'2011 Data'!$A$1:$A$30,0),MATCH(VLOOKUP(G$5,'Data Lookup'!$A$1:$C$220,3,FALSE),'2011 Data'!$A$6:$CY$6,0)))),INDIRECT(CONCATENATE("'2011 Data'!",ADDRESS(MATCH($A$6,'2011 Data'!$A$1:$A$30,0),MATCH(VLOOKUP(G$5,'Data Lookup'!$A$1:$C$220,3,FALSE),'2011 Data'!$A$6:$CY$6,0)),":",ADDRESS(MATCH($A$26,'2011 Data'!$A$1:$A$30,0),MATCH(VLOOKUP(G$5,'Data Lookup'!$A$1:$C$220,3,FALSE),'2011 Data'!$A$6:$CY$6,0)))))))</f>
        <v>188</v>
      </c>
      <c r="H22" s="3">
        <f ca="1">IF($B$3="Count",INDIRECT(CONCATENATE("'2011 Data'!",ADDRESS(MATCH($A22,'2011 Data'!$A$1:$A$30,0),MATCH(VLOOKUP(H$5,'Data Lookup'!$A$1:$C$220,3,FALSE),'2011 Data'!$A$6:$CY$6,0)))),IF($B$3="Percentage",100*INDIRECT(CONCATENATE("'2011 Data'!",ADDRESS(MATCH($A22,'2011 Data'!$A$1:$A$30,0),MATCH(VLOOKUP(H$5,'Data Lookup'!$A$1:$C$220,3,FALSE),'2011 Data'!$A$6:$CY$6,0))))/INDIRECT(CONCATENATE("'2011 Data'!",ADDRESS(MATCH($A22,'2011 Data'!$A$1:$A$30,0),MATCH(VLOOKUP($B$5,'Data Lookup'!$A$1:$C$220,3,FALSE),'2011 Data'!$A$6:$CY$6,0)))),RANK(INDIRECT(CONCATENATE("'2011 Data'!",ADDRESS(MATCH($A22,'2011 Data'!$A$1:$A$30,0),MATCH(VLOOKUP(H$5,'Data Lookup'!$A$1:$C$220,3,FALSE),'2011 Data'!$A$6:$CY$6,0)))),INDIRECT(CONCATENATE("'2011 Data'!",ADDRESS(MATCH($A$6,'2011 Data'!$A$1:$A$30,0),MATCH(VLOOKUP(H$5,'Data Lookup'!$A$1:$C$220,3,FALSE),'2011 Data'!$A$6:$CY$6,0)),":",ADDRESS(MATCH($A$26,'2011 Data'!$A$1:$A$30,0),MATCH(VLOOKUP(H$5,'Data Lookup'!$A$1:$C$220,3,FALSE),'2011 Data'!$A$6:$CY$6,0)))))))</f>
        <v>1526</v>
      </c>
      <c r="I22" s="3">
        <f ca="1">IF($B$3="Count",INDIRECT(CONCATENATE("'2011 Data'!",ADDRESS(MATCH($A22,'2011 Data'!$A$1:$A$30,0),MATCH(VLOOKUP(I$5,'Data Lookup'!$A$1:$C$220,3,FALSE),'2011 Data'!$A$6:$CY$6,0)))),IF($B$3="Percentage",100*INDIRECT(CONCATENATE("'2011 Data'!",ADDRESS(MATCH($A22,'2011 Data'!$A$1:$A$30,0),MATCH(VLOOKUP(I$5,'Data Lookup'!$A$1:$C$220,3,FALSE),'2011 Data'!$A$6:$CY$6,0))))/INDIRECT(CONCATENATE("'2011 Data'!",ADDRESS(MATCH($A22,'2011 Data'!$A$1:$A$30,0),MATCH(VLOOKUP($B$5,'Data Lookup'!$A$1:$C$220,3,FALSE),'2011 Data'!$A$6:$CY$6,0)))),RANK(INDIRECT(CONCATENATE("'2011 Data'!",ADDRESS(MATCH($A22,'2011 Data'!$A$1:$A$30,0),MATCH(VLOOKUP(I$5,'Data Lookup'!$A$1:$C$220,3,FALSE),'2011 Data'!$A$6:$CY$6,0)))),INDIRECT(CONCATENATE("'2011 Data'!",ADDRESS(MATCH($A$6,'2011 Data'!$A$1:$A$30,0),MATCH(VLOOKUP(I$5,'Data Lookup'!$A$1:$C$220,3,FALSE),'2011 Data'!$A$6:$CY$6,0)),":",ADDRESS(MATCH($A$26,'2011 Data'!$A$1:$A$30,0),MATCH(VLOOKUP(I$5,'Data Lookup'!$A$1:$C$220,3,FALSE),'2011 Data'!$A$6:$CY$6,0)))))))</f>
        <v>298</v>
      </c>
      <c r="J22" s="3">
        <f ca="1">IF($B$3="Count",INDIRECT(CONCATENATE("'2011 Data'!",ADDRESS(MATCH($A22,'2011 Data'!$A$1:$A$30,0),MATCH(VLOOKUP(J$5,'Data Lookup'!$A$1:$C$220,3,FALSE),'2011 Data'!$A$6:$CY$6,0)))),IF($B$3="Percentage",100*INDIRECT(CONCATENATE("'2011 Data'!",ADDRESS(MATCH($A22,'2011 Data'!$A$1:$A$30,0),MATCH(VLOOKUP(J$5,'Data Lookup'!$A$1:$C$220,3,FALSE),'2011 Data'!$A$6:$CY$6,0))))/INDIRECT(CONCATENATE("'2011 Data'!",ADDRESS(MATCH($A22,'2011 Data'!$A$1:$A$30,0),MATCH(VLOOKUP($B$5,'Data Lookup'!$A$1:$C$220,3,FALSE),'2011 Data'!$A$6:$CY$6,0)))),RANK(INDIRECT(CONCATENATE("'2011 Data'!",ADDRESS(MATCH($A22,'2011 Data'!$A$1:$A$30,0),MATCH(VLOOKUP(J$5,'Data Lookup'!$A$1:$C$220,3,FALSE),'2011 Data'!$A$6:$CY$6,0)))),INDIRECT(CONCATENATE("'2011 Data'!",ADDRESS(MATCH($A$6,'2011 Data'!$A$1:$A$30,0),MATCH(VLOOKUP(J$5,'Data Lookup'!$A$1:$C$220,3,FALSE),'2011 Data'!$A$6:$CY$6,0)),":",ADDRESS(MATCH($A$26,'2011 Data'!$A$1:$A$30,0),MATCH(VLOOKUP(J$5,'Data Lookup'!$A$1:$C$220,3,FALSE),'2011 Data'!$A$6:$CY$6,0)))))))</f>
        <v>341</v>
      </c>
      <c r="K22" s="3">
        <f ca="1">IF($B$3="Count",INDIRECT(CONCATENATE("'2011 Data'!",ADDRESS(MATCH($A22,'2011 Data'!$A$1:$A$30,0),MATCH(VLOOKUP(K$5,'Data Lookup'!$A$1:$C$220,3,FALSE),'2011 Data'!$A$6:$CY$6,0)))),IF($B$3="Percentage",100*INDIRECT(CONCATENATE("'2011 Data'!",ADDRESS(MATCH($A22,'2011 Data'!$A$1:$A$30,0),MATCH(VLOOKUP(K$5,'Data Lookup'!$A$1:$C$220,3,FALSE),'2011 Data'!$A$6:$CY$6,0))))/INDIRECT(CONCATENATE("'2011 Data'!",ADDRESS(MATCH($A22,'2011 Data'!$A$1:$A$30,0),MATCH(VLOOKUP($B$5,'Data Lookup'!$A$1:$C$220,3,FALSE),'2011 Data'!$A$6:$CY$6,0)))),RANK(INDIRECT(CONCATENATE("'2011 Data'!",ADDRESS(MATCH($A22,'2011 Data'!$A$1:$A$30,0),MATCH(VLOOKUP(K$5,'Data Lookup'!$A$1:$C$220,3,FALSE),'2011 Data'!$A$6:$CY$6,0)))),INDIRECT(CONCATENATE("'2011 Data'!",ADDRESS(MATCH($A$6,'2011 Data'!$A$1:$A$30,0),MATCH(VLOOKUP(K$5,'Data Lookup'!$A$1:$C$220,3,FALSE),'2011 Data'!$A$6:$CY$6,0)),":",ADDRESS(MATCH($A$26,'2011 Data'!$A$1:$A$30,0),MATCH(VLOOKUP(K$5,'Data Lookup'!$A$1:$C$220,3,FALSE),'2011 Data'!$A$6:$CY$6,0)))))))</f>
        <v>565</v>
      </c>
      <c r="L22" s="3">
        <f ca="1">IF($B$3="Count",INDIRECT(CONCATENATE("'2011 Data'!",ADDRESS(MATCH($A22,'2011 Data'!$A$1:$A$30,0),MATCH(VLOOKUP(L$5,'Data Lookup'!$A$1:$C$220,3,FALSE),'2011 Data'!$A$6:$CY$6,0)))),IF($B$3="Percentage",100*INDIRECT(CONCATENATE("'2011 Data'!",ADDRESS(MATCH($A22,'2011 Data'!$A$1:$A$30,0),MATCH(VLOOKUP(L$5,'Data Lookup'!$A$1:$C$220,3,FALSE),'2011 Data'!$A$6:$CY$6,0))))/INDIRECT(CONCATENATE("'2011 Data'!",ADDRESS(MATCH($A22,'2011 Data'!$A$1:$A$30,0),MATCH(VLOOKUP($B$5,'Data Lookup'!$A$1:$C$220,3,FALSE),'2011 Data'!$A$6:$CY$6,0)))),RANK(INDIRECT(CONCATENATE("'2011 Data'!",ADDRESS(MATCH($A22,'2011 Data'!$A$1:$A$30,0),MATCH(VLOOKUP(L$5,'Data Lookup'!$A$1:$C$220,3,FALSE),'2011 Data'!$A$6:$CY$6,0)))),INDIRECT(CONCATENATE("'2011 Data'!",ADDRESS(MATCH($A$6,'2011 Data'!$A$1:$A$30,0),MATCH(VLOOKUP(L$5,'Data Lookup'!$A$1:$C$220,3,FALSE),'2011 Data'!$A$6:$CY$6,0)),":",ADDRESS(MATCH($A$26,'2011 Data'!$A$1:$A$30,0),MATCH(VLOOKUP(L$5,'Data Lookup'!$A$1:$C$220,3,FALSE),'2011 Data'!$A$6:$CY$6,0)))))))</f>
        <v>322</v>
      </c>
      <c r="M22" s="3">
        <f ca="1">IF($B$3="Count",INDIRECT(CONCATENATE("'2011 Data'!",ADDRESS(MATCH($A22,'2011 Data'!$A$1:$A$30,0),MATCH(VLOOKUP(M$5,'Data Lookup'!$A$1:$C$220,3,FALSE),'2011 Data'!$A$6:$CY$6,0)))),IF($B$3="Percentage",100*INDIRECT(CONCATENATE("'2011 Data'!",ADDRESS(MATCH($A22,'2011 Data'!$A$1:$A$30,0),MATCH(VLOOKUP(M$5,'Data Lookup'!$A$1:$C$220,3,FALSE),'2011 Data'!$A$6:$CY$6,0))))/INDIRECT(CONCATENATE("'2011 Data'!",ADDRESS(MATCH($A22,'2011 Data'!$A$1:$A$30,0),MATCH(VLOOKUP($B$5,'Data Lookup'!$A$1:$C$220,3,FALSE),'2011 Data'!$A$6:$CY$6,0)))),RANK(INDIRECT(CONCATENATE("'2011 Data'!",ADDRESS(MATCH($A22,'2011 Data'!$A$1:$A$30,0),MATCH(VLOOKUP(M$5,'Data Lookup'!$A$1:$C$220,3,FALSE),'2011 Data'!$A$6:$CY$6,0)))),INDIRECT(CONCATENATE("'2011 Data'!",ADDRESS(MATCH($A$6,'2011 Data'!$A$1:$A$30,0),MATCH(VLOOKUP(M$5,'Data Lookup'!$A$1:$C$220,3,FALSE),'2011 Data'!$A$6:$CY$6,0)),":",ADDRESS(MATCH($A$26,'2011 Data'!$A$1:$A$30,0),MATCH(VLOOKUP(M$5,'Data Lookup'!$A$1:$C$220,3,FALSE),'2011 Data'!$A$6:$CY$6,0)))))))</f>
        <v>1</v>
      </c>
      <c r="N22" s="3">
        <f ca="1">IF($B$3="Count",INDIRECT(CONCATENATE("'2011 Data'!",ADDRESS(MATCH($A22,'2011 Data'!$A$1:$A$30,0),MATCH(VLOOKUP(N$5,'Data Lookup'!$A$1:$C$220,3,FALSE),'2011 Data'!$A$6:$CY$6,0)))),IF($B$3="Percentage",100*INDIRECT(CONCATENATE("'2011 Data'!",ADDRESS(MATCH($A22,'2011 Data'!$A$1:$A$30,0),MATCH(VLOOKUP(N$5,'Data Lookup'!$A$1:$C$220,3,FALSE),'2011 Data'!$A$6:$CY$6,0))))/INDIRECT(CONCATENATE("'2011 Data'!",ADDRESS(MATCH($A22,'2011 Data'!$A$1:$A$30,0),MATCH(VLOOKUP($B$5,'Data Lookup'!$A$1:$C$220,3,FALSE),'2011 Data'!$A$6:$CY$6,0)))),RANK(INDIRECT(CONCATENATE("'2011 Data'!",ADDRESS(MATCH($A22,'2011 Data'!$A$1:$A$30,0),MATCH(VLOOKUP(N$5,'Data Lookup'!$A$1:$C$220,3,FALSE),'2011 Data'!$A$6:$CY$6,0)))),INDIRECT(CONCATENATE("'2011 Data'!",ADDRESS(MATCH($A$6,'2011 Data'!$A$1:$A$30,0),MATCH(VLOOKUP(N$5,'Data Lookup'!$A$1:$C$220,3,FALSE),'2011 Data'!$A$6:$CY$6,0)),":",ADDRESS(MATCH($A$26,'2011 Data'!$A$1:$A$30,0),MATCH(VLOOKUP(N$5,'Data Lookup'!$A$1:$C$220,3,FALSE),'2011 Data'!$A$6:$CY$6,0)))))))</f>
        <v>1</v>
      </c>
      <c r="O22" s="3">
        <f ca="1">IF($B$3="Count",INDIRECT(CONCATENATE("'2011 Data'!",ADDRESS(MATCH($A22,'2011 Data'!$A$1:$A$30,0),MATCH(VLOOKUP(O$5,'Data Lookup'!$A$1:$C$220,3,FALSE),'2011 Data'!$A$6:$CY$6,0)))),IF($B$3="Percentage",100*INDIRECT(CONCATENATE("'2011 Data'!",ADDRESS(MATCH($A22,'2011 Data'!$A$1:$A$30,0),MATCH(VLOOKUP(O$5,'Data Lookup'!$A$1:$C$220,3,FALSE),'2011 Data'!$A$6:$CY$6,0))))/INDIRECT(CONCATENATE("'2011 Data'!",ADDRESS(MATCH($A22,'2011 Data'!$A$1:$A$30,0),MATCH(VLOOKUP($B$5,'Data Lookup'!$A$1:$C$220,3,FALSE),'2011 Data'!$A$6:$CY$6,0)))),RANK(INDIRECT(CONCATENATE("'2011 Data'!",ADDRESS(MATCH($A22,'2011 Data'!$A$1:$A$30,0),MATCH(VLOOKUP(O$5,'Data Lookup'!$A$1:$C$220,3,FALSE),'2011 Data'!$A$6:$CY$6,0)))),INDIRECT(CONCATENATE("'2011 Data'!",ADDRESS(MATCH($A$6,'2011 Data'!$A$1:$A$30,0),MATCH(VLOOKUP(O$5,'Data Lookup'!$A$1:$C$220,3,FALSE),'2011 Data'!$A$6:$CY$6,0)),":",ADDRESS(MATCH($A$26,'2011 Data'!$A$1:$A$30,0),MATCH(VLOOKUP(O$5,'Data Lookup'!$A$1:$C$220,3,FALSE),'2011 Data'!$A$6:$CY$6,0)))))))</f>
        <v>0</v>
      </c>
      <c r="P22" s="3">
        <f ca="1">IF($B$3="Count",INDIRECT(CONCATENATE("'2011 Data'!",ADDRESS(MATCH($A22,'2011 Data'!$A$1:$A$30,0),MATCH(VLOOKUP(P$5,'Data Lookup'!$A$1:$C$220,3,FALSE),'2011 Data'!$A$6:$CY$6,0)))),IF($B$3="Percentage",100*INDIRECT(CONCATENATE("'2011 Data'!",ADDRESS(MATCH($A22,'2011 Data'!$A$1:$A$30,0),MATCH(VLOOKUP(P$5,'Data Lookup'!$A$1:$C$220,3,FALSE),'2011 Data'!$A$6:$CY$6,0))))/INDIRECT(CONCATENATE("'2011 Data'!",ADDRESS(MATCH($A22,'2011 Data'!$A$1:$A$30,0),MATCH(VLOOKUP($B$5,'Data Lookup'!$A$1:$C$220,3,FALSE),'2011 Data'!$A$6:$CY$6,0)))),RANK(INDIRECT(CONCATENATE("'2011 Data'!",ADDRESS(MATCH($A22,'2011 Data'!$A$1:$A$30,0),MATCH(VLOOKUP(P$5,'Data Lookup'!$A$1:$C$220,3,FALSE),'2011 Data'!$A$6:$CY$6,0)))),INDIRECT(CONCATENATE("'2011 Data'!",ADDRESS(MATCH($A$6,'2011 Data'!$A$1:$A$30,0),MATCH(VLOOKUP(P$5,'Data Lookup'!$A$1:$C$220,3,FALSE),'2011 Data'!$A$6:$CY$6,0)),":",ADDRESS(MATCH($A$26,'2011 Data'!$A$1:$A$30,0),MATCH(VLOOKUP(P$5,'Data Lookup'!$A$1:$C$220,3,FALSE),'2011 Data'!$A$6:$CY$6,0)))))))</f>
        <v>0</v>
      </c>
      <c r="Q22" s="3">
        <f ca="1">IF($B$3="Count",INDIRECT(CONCATENATE("'2011 Data'!",ADDRESS(MATCH($A22,'2011 Data'!$A$1:$A$30,0),MATCH(VLOOKUP(Q$5,'Data Lookup'!$A$1:$C$220,3,FALSE),'2011 Data'!$A$6:$CY$6,0)))),IF($B$3="Percentage",100*INDIRECT(CONCATENATE("'2011 Data'!",ADDRESS(MATCH($A22,'2011 Data'!$A$1:$A$30,0),MATCH(VLOOKUP(Q$5,'Data Lookup'!$A$1:$C$220,3,FALSE),'2011 Data'!$A$6:$CY$6,0))))/INDIRECT(CONCATENATE("'2011 Data'!",ADDRESS(MATCH($A22,'2011 Data'!$A$1:$A$30,0),MATCH(VLOOKUP($B$5,'Data Lookup'!$A$1:$C$220,3,FALSE),'2011 Data'!$A$6:$CY$6,0)))),RANK(INDIRECT(CONCATENATE("'2011 Data'!",ADDRESS(MATCH($A22,'2011 Data'!$A$1:$A$30,0),MATCH(VLOOKUP(Q$5,'Data Lookup'!$A$1:$C$220,3,FALSE),'2011 Data'!$A$6:$CY$6,0)))),INDIRECT(CONCATENATE("'2011 Data'!",ADDRESS(MATCH($A$6,'2011 Data'!$A$1:$A$30,0),MATCH(VLOOKUP(Q$5,'Data Lookup'!$A$1:$C$220,3,FALSE),'2011 Data'!$A$6:$CY$6,0)),":",ADDRESS(MATCH($A$26,'2011 Data'!$A$1:$A$30,0),MATCH(VLOOKUP(Q$5,'Data Lookup'!$A$1:$C$220,3,FALSE),'2011 Data'!$A$6:$CY$6,0)))))))</f>
        <v>0</v>
      </c>
      <c r="R22" s="3">
        <f ca="1">IF($B$3="Count",INDIRECT(CONCATENATE("'2011 Data'!",ADDRESS(MATCH($A22,'2011 Data'!$A$1:$A$30,0),MATCH(VLOOKUP(R$5,'Data Lookup'!$A$1:$C$220,3,FALSE),'2011 Data'!$A$6:$CY$6,0)))),IF($B$3="Percentage",100*INDIRECT(CONCATENATE("'2011 Data'!",ADDRESS(MATCH($A22,'2011 Data'!$A$1:$A$30,0),MATCH(VLOOKUP(R$5,'Data Lookup'!$A$1:$C$220,3,FALSE),'2011 Data'!$A$6:$CY$6,0))))/INDIRECT(CONCATENATE("'2011 Data'!",ADDRESS(MATCH($A22,'2011 Data'!$A$1:$A$30,0),MATCH(VLOOKUP($B$5,'Data Lookup'!$A$1:$C$220,3,FALSE),'2011 Data'!$A$6:$CY$6,0)))),RANK(INDIRECT(CONCATENATE("'2011 Data'!",ADDRESS(MATCH($A22,'2011 Data'!$A$1:$A$30,0),MATCH(VLOOKUP(R$5,'Data Lookup'!$A$1:$C$220,3,FALSE),'2011 Data'!$A$6:$CY$6,0)))),INDIRECT(CONCATENATE("'2011 Data'!",ADDRESS(MATCH($A$6,'2011 Data'!$A$1:$A$30,0),MATCH(VLOOKUP(R$5,'Data Lookup'!$A$1:$C$220,3,FALSE),'2011 Data'!$A$6:$CY$6,0)),":",ADDRESS(MATCH($A$26,'2011 Data'!$A$1:$A$30,0),MATCH(VLOOKUP(R$5,'Data Lookup'!$A$1:$C$220,3,FALSE),'2011 Data'!$A$6:$CY$6,0)))))))</f>
        <v>199</v>
      </c>
      <c r="S22" s="3">
        <f ca="1">IF($B$3="Count",INDIRECT(CONCATENATE("'2011 Data'!",ADDRESS(MATCH($A22,'2011 Data'!$A$1:$A$30,0),MATCH(VLOOKUP(S$5,'Data Lookup'!$A$1:$C$220,3,FALSE),'2011 Data'!$A$6:$CY$6,0)))),IF($B$3="Percentage",100*INDIRECT(CONCATENATE("'2011 Data'!",ADDRESS(MATCH($A22,'2011 Data'!$A$1:$A$30,0),MATCH(VLOOKUP(S$5,'Data Lookup'!$A$1:$C$220,3,FALSE),'2011 Data'!$A$6:$CY$6,0))))/INDIRECT(CONCATENATE("'2011 Data'!",ADDRESS(MATCH($A22,'2011 Data'!$A$1:$A$30,0),MATCH(VLOOKUP($B$5,'Data Lookup'!$A$1:$C$220,3,FALSE),'2011 Data'!$A$6:$CY$6,0)))),RANK(INDIRECT(CONCATENATE("'2011 Data'!",ADDRESS(MATCH($A22,'2011 Data'!$A$1:$A$30,0),MATCH(VLOOKUP(S$5,'Data Lookup'!$A$1:$C$220,3,FALSE),'2011 Data'!$A$6:$CY$6,0)))),INDIRECT(CONCATENATE("'2011 Data'!",ADDRESS(MATCH($A$6,'2011 Data'!$A$1:$A$30,0),MATCH(VLOOKUP(S$5,'Data Lookup'!$A$1:$C$220,3,FALSE),'2011 Data'!$A$6:$CY$6,0)),":",ADDRESS(MATCH($A$26,'2011 Data'!$A$1:$A$30,0),MATCH(VLOOKUP(S$5,'Data Lookup'!$A$1:$C$220,3,FALSE),'2011 Data'!$A$6:$CY$6,0)))))))</f>
        <v>92</v>
      </c>
      <c r="T22" s="3">
        <f ca="1">IF($B$3="Count",INDIRECT(CONCATENATE("'2011 Data'!",ADDRESS(MATCH($A22,'2011 Data'!$A$1:$A$30,0),MATCH(VLOOKUP(T$5,'Data Lookup'!$A$1:$C$220,3,FALSE),'2011 Data'!$A$6:$CY$6,0)))),IF($B$3="Percentage",100*INDIRECT(CONCATENATE("'2011 Data'!",ADDRESS(MATCH($A22,'2011 Data'!$A$1:$A$30,0),MATCH(VLOOKUP(T$5,'Data Lookup'!$A$1:$C$220,3,FALSE),'2011 Data'!$A$6:$CY$6,0))))/INDIRECT(CONCATENATE("'2011 Data'!",ADDRESS(MATCH($A22,'2011 Data'!$A$1:$A$30,0),MATCH(VLOOKUP($B$5,'Data Lookup'!$A$1:$C$220,3,FALSE),'2011 Data'!$A$6:$CY$6,0)))),RANK(INDIRECT(CONCATENATE("'2011 Data'!",ADDRESS(MATCH($A22,'2011 Data'!$A$1:$A$30,0),MATCH(VLOOKUP(T$5,'Data Lookup'!$A$1:$C$220,3,FALSE),'2011 Data'!$A$6:$CY$6,0)))),INDIRECT(CONCATENATE("'2011 Data'!",ADDRESS(MATCH($A$6,'2011 Data'!$A$1:$A$30,0),MATCH(VLOOKUP(T$5,'Data Lookup'!$A$1:$C$220,3,FALSE),'2011 Data'!$A$6:$CY$6,0)),":",ADDRESS(MATCH($A$26,'2011 Data'!$A$1:$A$30,0),MATCH(VLOOKUP(T$5,'Data Lookup'!$A$1:$C$220,3,FALSE),'2011 Data'!$A$6:$CY$6,0)))))))</f>
        <v>44</v>
      </c>
      <c r="U22" s="3">
        <f ca="1">IF($B$3="Count",INDIRECT(CONCATENATE("'2011 Data'!",ADDRESS(MATCH($A22,'2011 Data'!$A$1:$A$30,0),MATCH(VLOOKUP(U$5,'Data Lookup'!$A$1:$C$220,3,FALSE),'2011 Data'!$A$6:$CY$6,0)))),IF($B$3="Percentage",100*INDIRECT(CONCATENATE("'2011 Data'!",ADDRESS(MATCH($A22,'2011 Data'!$A$1:$A$30,0),MATCH(VLOOKUP(U$5,'Data Lookup'!$A$1:$C$220,3,FALSE),'2011 Data'!$A$6:$CY$6,0))))/INDIRECT(CONCATENATE("'2011 Data'!",ADDRESS(MATCH($A22,'2011 Data'!$A$1:$A$30,0),MATCH(VLOOKUP($B$5,'Data Lookup'!$A$1:$C$220,3,FALSE),'2011 Data'!$A$6:$CY$6,0)))),RANK(INDIRECT(CONCATENATE("'2011 Data'!",ADDRESS(MATCH($A22,'2011 Data'!$A$1:$A$30,0),MATCH(VLOOKUP(U$5,'Data Lookup'!$A$1:$C$220,3,FALSE),'2011 Data'!$A$6:$CY$6,0)))),INDIRECT(CONCATENATE("'2011 Data'!",ADDRESS(MATCH($A$6,'2011 Data'!$A$1:$A$30,0),MATCH(VLOOKUP(U$5,'Data Lookup'!$A$1:$C$220,3,FALSE),'2011 Data'!$A$6:$CY$6,0)),":",ADDRESS(MATCH($A$26,'2011 Data'!$A$1:$A$30,0),MATCH(VLOOKUP(U$5,'Data Lookup'!$A$1:$C$220,3,FALSE),'2011 Data'!$A$6:$CY$6,0)))))))</f>
        <v>40</v>
      </c>
      <c r="V22" s="3">
        <f ca="1">IF($B$3="Count",INDIRECT(CONCATENATE("'2011 Data'!",ADDRESS(MATCH($A22,'2011 Data'!$A$1:$A$30,0),MATCH(VLOOKUP(V$5,'Data Lookup'!$A$1:$C$220,3,FALSE),'2011 Data'!$A$6:$CY$6,0)))),IF($B$3="Percentage",100*INDIRECT(CONCATENATE("'2011 Data'!",ADDRESS(MATCH($A22,'2011 Data'!$A$1:$A$30,0),MATCH(VLOOKUP(V$5,'Data Lookup'!$A$1:$C$220,3,FALSE),'2011 Data'!$A$6:$CY$6,0))))/INDIRECT(CONCATENATE("'2011 Data'!",ADDRESS(MATCH($A22,'2011 Data'!$A$1:$A$30,0),MATCH(VLOOKUP($B$5,'Data Lookup'!$A$1:$C$220,3,FALSE),'2011 Data'!$A$6:$CY$6,0)))),RANK(INDIRECT(CONCATENATE("'2011 Data'!",ADDRESS(MATCH($A22,'2011 Data'!$A$1:$A$30,0),MATCH(VLOOKUP(V$5,'Data Lookup'!$A$1:$C$220,3,FALSE),'2011 Data'!$A$6:$CY$6,0)))),INDIRECT(CONCATENATE("'2011 Data'!",ADDRESS(MATCH($A$6,'2011 Data'!$A$1:$A$30,0),MATCH(VLOOKUP(V$5,'Data Lookup'!$A$1:$C$220,3,FALSE),'2011 Data'!$A$6:$CY$6,0)),":",ADDRESS(MATCH($A$26,'2011 Data'!$A$1:$A$30,0),MATCH(VLOOKUP(V$5,'Data Lookup'!$A$1:$C$220,3,FALSE),'2011 Data'!$A$6:$CY$6,0)))))))</f>
        <v>23</v>
      </c>
      <c r="W22" s="3">
        <f ca="1">IF($B$3="Count",INDIRECT(CONCATENATE("'2011 Data'!",ADDRESS(MATCH($A22,'2011 Data'!$A$1:$A$30,0),MATCH(VLOOKUP(W$5,'Data Lookup'!$A$1:$C$220,3,FALSE),'2011 Data'!$A$6:$CY$6,0)))),IF($B$3="Percentage",100*INDIRECT(CONCATENATE("'2011 Data'!",ADDRESS(MATCH($A22,'2011 Data'!$A$1:$A$30,0),MATCH(VLOOKUP(W$5,'Data Lookup'!$A$1:$C$220,3,FALSE),'2011 Data'!$A$6:$CY$6,0))))/INDIRECT(CONCATENATE("'2011 Data'!",ADDRESS(MATCH($A22,'2011 Data'!$A$1:$A$30,0),MATCH(VLOOKUP($B$5,'Data Lookup'!$A$1:$C$220,3,FALSE),'2011 Data'!$A$6:$CY$6,0)))),RANK(INDIRECT(CONCATENATE("'2011 Data'!",ADDRESS(MATCH($A22,'2011 Data'!$A$1:$A$30,0),MATCH(VLOOKUP(W$5,'Data Lookup'!$A$1:$C$220,3,FALSE),'2011 Data'!$A$6:$CY$6,0)))),INDIRECT(CONCATENATE("'2011 Data'!",ADDRESS(MATCH($A$6,'2011 Data'!$A$1:$A$30,0),MATCH(VLOOKUP(W$5,'Data Lookup'!$A$1:$C$220,3,FALSE),'2011 Data'!$A$6:$CY$6,0)),":",ADDRESS(MATCH($A$26,'2011 Data'!$A$1:$A$30,0),MATCH(VLOOKUP(W$5,'Data Lookup'!$A$1:$C$220,3,FALSE),'2011 Data'!$A$6:$CY$6,0)))))))</f>
        <v>583</v>
      </c>
      <c r="X22" s="3">
        <f ca="1">IF($B$3="Count",INDIRECT(CONCATENATE("'2011 Data'!",ADDRESS(MATCH($A22,'2011 Data'!$A$1:$A$30,0),MATCH(VLOOKUP(X$5,'Data Lookup'!$A$1:$C$220,3,FALSE),'2011 Data'!$A$6:$CY$6,0)))),IF($B$3="Percentage",100*INDIRECT(CONCATENATE("'2011 Data'!",ADDRESS(MATCH($A22,'2011 Data'!$A$1:$A$30,0),MATCH(VLOOKUP(X$5,'Data Lookup'!$A$1:$C$220,3,FALSE),'2011 Data'!$A$6:$CY$6,0))))/INDIRECT(CONCATENATE("'2011 Data'!",ADDRESS(MATCH($A22,'2011 Data'!$A$1:$A$30,0),MATCH(VLOOKUP($B$5,'Data Lookup'!$A$1:$C$220,3,FALSE),'2011 Data'!$A$6:$CY$6,0)))),RANK(INDIRECT(CONCATENATE("'2011 Data'!",ADDRESS(MATCH($A22,'2011 Data'!$A$1:$A$30,0),MATCH(VLOOKUP(X$5,'Data Lookup'!$A$1:$C$220,3,FALSE),'2011 Data'!$A$6:$CY$6,0)))),INDIRECT(CONCATENATE("'2011 Data'!",ADDRESS(MATCH($A$6,'2011 Data'!$A$1:$A$30,0),MATCH(VLOOKUP(X$5,'Data Lookup'!$A$1:$C$220,3,FALSE),'2011 Data'!$A$6:$CY$6,0)),":",ADDRESS(MATCH($A$26,'2011 Data'!$A$1:$A$30,0),MATCH(VLOOKUP(X$5,'Data Lookup'!$A$1:$C$220,3,FALSE),'2011 Data'!$A$6:$CY$6,0)))))))</f>
        <v>194</v>
      </c>
      <c r="Y22" s="3">
        <f ca="1">IF($B$3="Count",INDIRECT(CONCATENATE("'2011 Data'!",ADDRESS(MATCH($A22,'2011 Data'!$A$1:$A$30,0),MATCH(VLOOKUP(Y$5,'Data Lookup'!$A$1:$C$220,3,FALSE),'2011 Data'!$A$6:$CY$6,0)))),IF($B$3="Percentage",100*INDIRECT(CONCATENATE("'2011 Data'!",ADDRESS(MATCH($A22,'2011 Data'!$A$1:$A$30,0),MATCH(VLOOKUP(Y$5,'Data Lookup'!$A$1:$C$220,3,FALSE),'2011 Data'!$A$6:$CY$6,0))))/INDIRECT(CONCATENATE("'2011 Data'!",ADDRESS(MATCH($A22,'2011 Data'!$A$1:$A$30,0),MATCH(VLOOKUP($B$5,'Data Lookup'!$A$1:$C$220,3,FALSE),'2011 Data'!$A$6:$CY$6,0)))),RANK(INDIRECT(CONCATENATE("'2011 Data'!",ADDRESS(MATCH($A22,'2011 Data'!$A$1:$A$30,0),MATCH(VLOOKUP(Y$5,'Data Lookup'!$A$1:$C$220,3,FALSE),'2011 Data'!$A$6:$CY$6,0)))),INDIRECT(CONCATENATE("'2011 Data'!",ADDRESS(MATCH($A$6,'2011 Data'!$A$1:$A$30,0),MATCH(VLOOKUP(Y$5,'Data Lookup'!$A$1:$C$220,3,FALSE),'2011 Data'!$A$6:$CY$6,0)),":",ADDRESS(MATCH($A$26,'2011 Data'!$A$1:$A$30,0),MATCH(VLOOKUP(Y$5,'Data Lookup'!$A$1:$C$220,3,FALSE),'2011 Data'!$A$6:$CY$6,0)))))))</f>
        <v>151</v>
      </c>
      <c r="Z22" s="3">
        <f ca="1">IF($B$3="Count",INDIRECT(CONCATENATE("'2011 Data'!",ADDRESS(MATCH($A22,'2011 Data'!$A$1:$A$30,0),MATCH(VLOOKUP(Z$5,'Data Lookup'!$A$1:$C$220,3,FALSE),'2011 Data'!$A$6:$CY$6,0)))),IF($B$3="Percentage",100*INDIRECT(CONCATENATE("'2011 Data'!",ADDRESS(MATCH($A22,'2011 Data'!$A$1:$A$30,0),MATCH(VLOOKUP(Z$5,'Data Lookup'!$A$1:$C$220,3,FALSE),'2011 Data'!$A$6:$CY$6,0))))/INDIRECT(CONCATENATE("'2011 Data'!",ADDRESS(MATCH($A22,'2011 Data'!$A$1:$A$30,0),MATCH(VLOOKUP($B$5,'Data Lookup'!$A$1:$C$220,3,FALSE),'2011 Data'!$A$6:$CY$6,0)))),RANK(INDIRECT(CONCATENATE("'2011 Data'!",ADDRESS(MATCH($A22,'2011 Data'!$A$1:$A$30,0),MATCH(VLOOKUP(Z$5,'Data Lookup'!$A$1:$C$220,3,FALSE),'2011 Data'!$A$6:$CY$6,0)))),INDIRECT(CONCATENATE("'2011 Data'!",ADDRESS(MATCH($A$6,'2011 Data'!$A$1:$A$30,0),MATCH(VLOOKUP(Z$5,'Data Lookup'!$A$1:$C$220,3,FALSE),'2011 Data'!$A$6:$CY$6,0)),":",ADDRESS(MATCH($A$26,'2011 Data'!$A$1:$A$30,0),MATCH(VLOOKUP(Z$5,'Data Lookup'!$A$1:$C$220,3,FALSE),'2011 Data'!$A$6:$CY$6,0)))))))</f>
        <v>238</v>
      </c>
      <c r="AA22" s="3">
        <f ca="1">IF($B$3="Count",INDIRECT(CONCATENATE("'2011 Data'!",ADDRESS(MATCH($A22,'2011 Data'!$A$1:$A$30,0),MATCH(VLOOKUP(AA$5,'Data Lookup'!$A$1:$C$220,3,FALSE),'2011 Data'!$A$6:$CY$6,0)))),IF($B$3="Percentage",100*INDIRECT(CONCATENATE("'2011 Data'!",ADDRESS(MATCH($A22,'2011 Data'!$A$1:$A$30,0),MATCH(VLOOKUP(AA$5,'Data Lookup'!$A$1:$C$220,3,FALSE),'2011 Data'!$A$6:$CY$6,0))))/INDIRECT(CONCATENATE("'2011 Data'!",ADDRESS(MATCH($A22,'2011 Data'!$A$1:$A$30,0),MATCH(VLOOKUP($B$5,'Data Lookup'!$A$1:$C$220,3,FALSE),'2011 Data'!$A$6:$CY$6,0)))),RANK(INDIRECT(CONCATENATE("'2011 Data'!",ADDRESS(MATCH($A22,'2011 Data'!$A$1:$A$30,0),MATCH(VLOOKUP(AA$5,'Data Lookup'!$A$1:$C$220,3,FALSE),'2011 Data'!$A$6:$CY$6,0)))),INDIRECT(CONCATENATE("'2011 Data'!",ADDRESS(MATCH($A$6,'2011 Data'!$A$1:$A$30,0),MATCH(VLOOKUP(AA$5,'Data Lookup'!$A$1:$C$220,3,FALSE),'2011 Data'!$A$6:$CY$6,0)),":",ADDRESS(MATCH($A$26,'2011 Data'!$A$1:$A$30,0),MATCH(VLOOKUP(AA$5,'Data Lookup'!$A$1:$C$220,3,FALSE),'2011 Data'!$A$6:$CY$6,0)))))))</f>
        <v>1203</v>
      </c>
      <c r="AB22" s="3">
        <f ca="1">IF($B$3="Count",INDIRECT(CONCATENATE("'2011 Data'!",ADDRESS(MATCH($A22,'2011 Data'!$A$1:$A$30,0),MATCH(VLOOKUP(AB$5,'Data Lookup'!$A$1:$C$220,3,FALSE),'2011 Data'!$A$6:$CY$6,0)))),IF($B$3="Percentage",100*INDIRECT(CONCATENATE("'2011 Data'!",ADDRESS(MATCH($A22,'2011 Data'!$A$1:$A$30,0),MATCH(VLOOKUP(AB$5,'Data Lookup'!$A$1:$C$220,3,FALSE),'2011 Data'!$A$6:$CY$6,0))))/INDIRECT(CONCATENATE("'2011 Data'!",ADDRESS(MATCH($A22,'2011 Data'!$A$1:$A$30,0),MATCH(VLOOKUP($B$5,'Data Lookup'!$A$1:$C$220,3,FALSE),'2011 Data'!$A$6:$CY$6,0)))),RANK(INDIRECT(CONCATENATE("'2011 Data'!",ADDRESS(MATCH($A22,'2011 Data'!$A$1:$A$30,0),MATCH(VLOOKUP(AB$5,'Data Lookup'!$A$1:$C$220,3,FALSE),'2011 Data'!$A$6:$CY$6,0)))),INDIRECT(CONCATENATE("'2011 Data'!",ADDRESS(MATCH($A$6,'2011 Data'!$A$1:$A$30,0),MATCH(VLOOKUP(AB$5,'Data Lookup'!$A$1:$C$220,3,FALSE),'2011 Data'!$A$6:$CY$6,0)),":",ADDRESS(MATCH($A$26,'2011 Data'!$A$1:$A$30,0),MATCH(VLOOKUP(AB$5,'Data Lookup'!$A$1:$C$220,3,FALSE),'2011 Data'!$A$6:$CY$6,0)))))))</f>
        <v>269</v>
      </c>
      <c r="AC22" s="3">
        <f ca="1">IF($B$3="Count",INDIRECT(CONCATENATE("'2011 Data'!",ADDRESS(MATCH($A22,'2011 Data'!$A$1:$A$30,0),MATCH(VLOOKUP(AC$5,'Data Lookup'!$A$1:$C$220,3,FALSE),'2011 Data'!$A$6:$CY$6,0)))),IF($B$3="Percentage",100*INDIRECT(CONCATENATE("'2011 Data'!",ADDRESS(MATCH($A22,'2011 Data'!$A$1:$A$30,0),MATCH(VLOOKUP(AC$5,'Data Lookup'!$A$1:$C$220,3,FALSE),'2011 Data'!$A$6:$CY$6,0))))/INDIRECT(CONCATENATE("'2011 Data'!",ADDRESS(MATCH($A22,'2011 Data'!$A$1:$A$30,0),MATCH(VLOOKUP($B$5,'Data Lookup'!$A$1:$C$220,3,FALSE),'2011 Data'!$A$6:$CY$6,0)))),RANK(INDIRECT(CONCATENATE("'2011 Data'!",ADDRESS(MATCH($A22,'2011 Data'!$A$1:$A$30,0),MATCH(VLOOKUP(AC$5,'Data Lookup'!$A$1:$C$220,3,FALSE),'2011 Data'!$A$6:$CY$6,0)))),INDIRECT(CONCATENATE("'2011 Data'!",ADDRESS(MATCH($A$6,'2011 Data'!$A$1:$A$30,0),MATCH(VLOOKUP(AC$5,'Data Lookup'!$A$1:$C$220,3,FALSE),'2011 Data'!$A$6:$CY$6,0)),":",ADDRESS(MATCH($A$26,'2011 Data'!$A$1:$A$30,0),MATCH(VLOOKUP(AC$5,'Data Lookup'!$A$1:$C$220,3,FALSE),'2011 Data'!$A$6:$CY$6,0)))))))</f>
        <v>297</v>
      </c>
      <c r="AD22" s="3">
        <f ca="1">IF($B$3="Count",INDIRECT(CONCATENATE("'2011 Data'!",ADDRESS(MATCH($A22,'2011 Data'!$A$1:$A$30,0),MATCH(VLOOKUP(AD$5,'Data Lookup'!$A$1:$C$220,3,FALSE),'2011 Data'!$A$6:$CY$6,0)))),IF($B$3="Percentage",100*INDIRECT(CONCATENATE("'2011 Data'!",ADDRESS(MATCH($A22,'2011 Data'!$A$1:$A$30,0),MATCH(VLOOKUP(AD$5,'Data Lookup'!$A$1:$C$220,3,FALSE),'2011 Data'!$A$6:$CY$6,0))))/INDIRECT(CONCATENATE("'2011 Data'!",ADDRESS(MATCH($A22,'2011 Data'!$A$1:$A$30,0),MATCH(VLOOKUP($B$5,'Data Lookup'!$A$1:$C$220,3,FALSE),'2011 Data'!$A$6:$CY$6,0)))),RANK(INDIRECT(CONCATENATE("'2011 Data'!",ADDRESS(MATCH($A22,'2011 Data'!$A$1:$A$30,0),MATCH(VLOOKUP(AD$5,'Data Lookup'!$A$1:$C$220,3,FALSE),'2011 Data'!$A$6:$CY$6,0)))),INDIRECT(CONCATENATE("'2011 Data'!",ADDRESS(MATCH($A$6,'2011 Data'!$A$1:$A$30,0),MATCH(VLOOKUP(AD$5,'Data Lookup'!$A$1:$C$220,3,FALSE),'2011 Data'!$A$6:$CY$6,0)),":",ADDRESS(MATCH($A$26,'2011 Data'!$A$1:$A$30,0),MATCH(VLOOKUP(AD$5,'Data Lookup'!$A$1:$C$220,3,FALSE),'2011 Data'!$A$6:$CY$6,0)))))))</f>
        <v>27</v>
      </c>
      <c r="AE22" s="3">
        <f ca="1">IF($B$3="Count",INDIRECT(CONCATENATE("'2011 Data'!",ADDRESS(MATCH($A22,'2011 Data'!$A$1:$A$30,0),MATCH(VLOOKUP(AE$5,'Data Lookup'!$A$1:$C$220,3,FALSE),'2011 Data'!$A$6:$CY$6,0)))),IF($B$3="Percentage",100*INDIRECT(CONCATENATE("'2011 Data'!",ADDRESS(MATCH($A22,'2011 Data'!$A$1:$A$30,0),MATCH(VLOOKUP(AE$5,'Data Lookup'!$A$1:$C$220,3,FALSE),'2011 Data'!$A$6:$CY$6,0))))/INDIRECT(CONCATENATE("'2011 Data'!",ADDRESS(MATCH($A22,'2011 Data'!$A$1:$A$30,0),MATCH(VLOOKUP($B$5,'Data Lookup'!$A$1:$C$220,3,FALSE),'2011 Data'!$A$6:$CY$6,0)))),RANK(INDIRECT(CONCATENATE("'2011 Data'!",ADDRESS(MATCH($A22,'2011 Data'!$A$1:$A$30,0),MATCH(VLOOKUP(AE$5,'Data Lookup'!$A$1:$C$220,3,FALSE),'2011 Data'!$A$6:$CY$6,0)))),INDIRECT(CONCATENATE("'2011 Data'!",ADDRESS(MATCH($A$6,'2011 Data'!$A$1:$A$30,0),MATCH(VLOOKUP(AE$5,'Data Lookup'!$A$1:$C$220,3,FALSE),'2011 Data'!$A$6:$CY$6,0)),":",ADDRESS(MATCH($A$26,'2011 Data'!$A$1:$A$30,0),MATCH(VLOOKUP(AE$5,'Data Lookup'!$A$1:$C$220,3,FALSE),'2011 Data'!$A$6:$CY$6,0)))))))</f>
        <v>20</v>
      </c>
      <c r="AF22" s="3">
        <f ca="1">IF($B$3="Count",INDIRECT(CONCATENATE("'2011 Data'!",ADDRESS(MATCH($A22,'2011 Data'!$A$1:$A$30,0),MATCH(VLOOKUP(AF$5,'Data Lookup'!$A$1:$C$220,3,FALSE),'2011 Data'!$A$6:$CY$6,0)))),IF($B$3="Percentage",100*INDIRECT(CONCATENATE("'2011 Data'!",ADDRESS(MATCH($A22,'2011 Data'!$A$1:$A$30,0),MATCH(VLOOKUP(AF$5,'Data Lookup'!$A$1:$C$220,3,FALSE),'2011 Data'!$A$6:$CY$6,0))))/INDIRECT(CONCATENATE("'2011 Data'!",ADDRESS(MATCH($A22,'2011 Data'!$A$1:$A$30,0),MATCH(VLOOKUP($B$5,'Data Lookup'!$A$1:$C$220,3,FALSE),'2011 Data'!$A$6:$CY$6,0)))),RANK(INDIRECT(CONCATENATE("'2011 Data'!",ADDRESS(MATCH($A22,'2011 Data'!$A$1:$A$30,0),MATCH(VLOOKUP(AF$5,'Data Lookup'!$A$1:$C$220,3,FALSE),'2011 Data'!$A$6:$CY$6,0)))),INDIRECT(CONCATENATE("'2011 Data'!",ADDRESS(MATCH($A$6,'2011 Data'!$A$1:$A$30,0),MATCH(VLOOKUP(AF$5,'Data Lookup'!$A$1:$C$220,3,FALSE),'2011 Data'!$A$6:$CY$6,0)),":",ADDRESS(MATCH($A$26,'2011 Data'!$A$1:$A$30,0),MATCH(VLOOKUP(AF$5,'Data Lookup'!$A$1:$C$220,3,FALSE),'2011 Data'!$A$6:$CY$6,0)))))))</f>
        <v>590</v>
      </c>
    </row>
    <row r="23" spans="1:32" x14ac:dyDescent="0.35">
      <c r="A23" s="3" t="s">
        <v>18</v>
      </c>
      <c r="B23" s="3">
        <f ca="1">IF($B$3="Count",INDIRECT(CONCATENATE("'2011 Data'!",ADDRESS(MATCH($A23,'2011 Data'!$A$1:$A$30,0),MATCH(VLOOKUP(B$5,'Data Lookup'!$A$1:$C$220,3,FALSE),'2011 Data'!$A$6:$CY$6,0)))),IF($B$3="Percentage",100*INDIRECT(CONCATENATE("'2011 Data'!",ADDRESS(MATCH($A23,'2011 Data'!$A$1:$A$30,0),MATCH(VLOOKUP(B$5,'Data Lookup'!$A$1:$C$220,3,FALSE),'2011 Data'!$A$6:$CY$6,0))))/INDIRECT(CONCATENATE("'2011 Data'!",ADDRESS(MATCH($A23,'2011 Data'!$A$1:$A$30,0),MATCH(VLOOKUP($B$5,'Data Lookup'!$A$1:$C$220,3,FALSE),'2011 Data'!$A$6:$CY$6,0)))),RANK(INDIRECT(CONCATENATE("'2011 Data'!",ADDRESS(MATCH($A23,'2011 Data'!$A$1:$A$30,0),MATCH(VLOOKUP(B$5,'Data Lookup'!$A$1:$C$220,3,FALSE),'2011 Data'!$A$6:$CY$6,0)))),INDIRECT(CONCATENATE("'2011 Data'!",ADDRESS(MATCH($A$6,'2011 Data'!$A$1:$A$30,0),MATCH(VLOOKUP(B$5,'Data Lookup'!$A$1:$C$220,3,FALSE),'2011 Data'!$A$6:$CY$6,0)),":",ADDRESS(MATCH($A$26,'2011 Data'!$A$1:$A$30,0),MATCH(VLOOKUP(B$5,'Data Lookup'!$A$1:$C$220,3,FALSE),'2011 Data'!$A$6:$CY$6,0)))))))</f>
        <v>4864</v>
      </c>
      <c r="C23" s="3">
        <f ca="1">IF($B$3="Count",INDIRECT(CONCATENATE("'2011 Data'!",ADDRESS(MATCH($A23,'2011 Data'!$A$1:$A$30,0),MATCH(VLOOKUP(C$5,'Data Lookup'!$A$1:$C$220,3,FALSE),'2011 Data'!$A$6:$CY$6,0)))),IF($B$3="Percentage",100*INDIRECT(CONCATENATE("'2011 Data'!",ADDRESS(MATCH($A23,'2011 Data'!$A$1:$A$30,0),MATCH(VLOOKUP(C$5,'Data Lookup'!$A$1:$C$220,3,FALSE),'2011 Data'!$A$6:$CY$6,0))))/INDIRECT(CONCATENATE("'2011 Data'!",ADDRESS(MATCH($A23,'2011 Data'!$A$1:$A$30,0),MATCH(VLOOKUP($B$5,'Data Lookup'!$A$1:$C$220,3,FALSE),'2011 Data'!$A$6:$CY$6,0)))),RANK(INDIRECT(CONCATENATE("'2011 Data'!",ADDRESS(MATCH($A23,'2011 Data'!$A$1:$A$30,0),MATCH(VLOOKUP(C$5,'Data Lookup'!$A$1:$C$220,3,FALSE),'2011 Data'!$A$6:$CY$6,0)))),INDIRECT(CONCATENATE("'2011 Data'!",ADDRESS(MATCH($A$6,'2011 Data'!$A$1:$A$30,0),MATCH(VLOOKUP(C$5,'Data Lookup'!$A$1:$C$220,3,FALSE),'2011 Data'!$A$6:$CY$6,0)),":",ADDRESS(MATCH($A$26,'2011 Data'!$A$1:$A$30,0),MATCH(VLOOKUP(C$5,'Data Lookup'!$A$1:$C$220,3,FALSE),'2011 Data'!$A$6:$CY$6,0)))))))</f>
        <v>1096</v>
      </c>
      <c r="D23" s="3">
        <f ca="1">IF($B$3="Count",INDIRECT(CONCATENATE("'2011 Data'!",ADDRESS(MATCH($A23,'2011 Data'!$A$1:$A$30,0),MATCH(VLOOKUP(D$5,'Data Lookup'!$A$1:$C$220,3,FALSE),'2011 Data'!$A$6:$CY$6,0)))),IF($B$3="Percentage",100*INDIRECT(CONCATENATE("'2011 Data'!",ADDRESS(MATCH($A23,'2011 Data'!$A$1:$A$30,0),MATCH(VLOOKUP(D$5,'Data Lookup'!$A$1:$C$220,3,FALSE),'2011 Data'!$A$6:$CY$6,0))))/INDIRECT(CONCATENATE("'2011 Data'!",ADDRESS(MATCH($A23,'2011 Data'!$A$1:$A$30,0),MATCH(VLOOKUP($B$5,'Data Lookup'!$A$1:$C$220,3,FALSE),'2011 Data'!$A$6:$CY$6,0)))),RANK(INDIRECT(CONCATENATE("'2011 Data'!",ADDRESS(MATCH($A23,'2011 Data'!$A$1:$A$30,0),MATCH(VLOOKUP(D$5,'Data Lookup'!$A$1:$C$220,3,FALSE),'2011 Data'!$A$6:$CY$6,0)))),INDIRECT(CONCATENATE("'2011 Data'!",ADDRESS(MATCH($A$6,'2011 Data'!$A$1:$A$30,0),MATCH(VLOOKUP(D$5,'Data Lookup'!$A$1:$C$220,3,FALSE),'2011 Data'!$A$6:$CY$6,0)),":",ADDRESS(MATCH($A$26,'2011 Data'!$A$1:$A$30,0),MATCH(VLOOKUP(D$5,'Data Lookup'!$A$1:$C$220,3,FALSE),'2011 Data'!$A$6:$CY$6,0)))))))</f>
        <v>374</v>
      </c>
      <c r="E23" s="3">
        <f ca="1">IF($B$3="Count",INDIRECT(CONCATENATE("'2011 Data'!",ADDRESS(MATCH($A23,'2011 Data'!$A$1:$A$30,0),MATCH(VLOOKUP(E$5,'Data Lookup'!$A$1:$C$220,3,FALSE),'2011 Data'!$A$6:$CY$6,0)))),IF($B$3="Percentage",100*INDIRECT(CONCATENATE("'2011 Data'!",ADDRESS(MATCH($A23,'2011 Data'!$A$1:$A$30,0),MATCH(VLOOKUP(E$5,'Data Lookup'!$A$1:$C$220,3,FALSE),'2011 Data'!$A$6:$CY$6,0))))/INDIRECT(CONCATENATE("'2011 Data'!",ADDRESS(MATCH($A23,'2011 Data'!$A$1:$A$30,0),MATCH(VLOOKUP($B$5,'Data Lookup'!$A$1:$C$220,3,FALSE),'2011 Data'!$A$6:$CY$6,0)))),RANK(INDIRECT(CONCATENATE("'2011 Data'!",ADDRESS(MATCH($A23,'2011 Data'!$A$1:$A$30,0),MATCH(VLOOKUP(E$5,'Data Lookup'!$A$1:$C$220,3,FALSE),'2011 Data'!$A$6:$CY$6,0)))),INDIRECT(CONCATENATE("'2011 Data'!",ADDRESS(MATCH($A$6,'2011 Data'!$A$1:$A$30,0),MATCH(VLOOKUP(E$5,'Data Lookup'!$A$1:$C$220,3,FALSE),'2011 Data'!$A$6:$CY$6,0)),":",ADDRESS(MATCH($A$26,'2011 Data'!$A$1:$A$30,0),MATCH(VLOOKUP(E$5,'Data Lookup'!$A$1:$C$220,3,FALSE),'2011 Data'!$A$6:$CY$6,0)))))))</f>
        <v>722</v>
      </c>
      <c r="F23" s="3">
        <f ca="1">IF($B$3="Count",INDIRECT(CONCATENATE("'2011 Data'!",ADDRESS(MATCH($A23,'2011 Data'!$A$1:$A$30,0),MATCH(VLOOKUP(F$5,'Data Lookup'!$A$1:$C$220,3,FALSE),'2011 Data'!$A$6:$CY$6,0)))),IF($B$3="Percentage",100*INDIRECT(CONCATENATE("'2011 Data'!",ADDRESS(MATCH($A23,'2011 Data'!$A$1:$A$30,0),MATCH(VLOOKUP(F$5,'Data Lookup'!$A$1:$C$220,3,FALSE),'2011 Data'!$A$6:$CY$6,0))))/INDIRECT(CONCATENATE("'2011 Data'!",ADDRESS(MATCH($A23,'2011 Data'!$A$1:$A$30,0),MATCH(VLOOKUP($B$5,'Data Lookup'!$A$1:$C$220,3,FALSE),'2011 Data'!$A$6:$CY$6,0)))),RANK(INDIRECT(CONCATENATE("'2011 Data'!",ADDRESS(MATCH($A23,'2011 Data'!$A$1:$A$30,0),MATCH(VLOOKUP(F$5,'Data Lookup'!$A$1:$C$220,3,FALSE),'2011 Data'!$A$6:$CY$6,0)))),INDIRECT(CONCATENATE("'2011 Data'!",ADDRESS(MATCH($A$6,'2011 Data'!$A$1:$A$30,0),MATCH(VLOOKUP(F$5,'Data Lookup'!$A$1:$C$220,3,FALSE),'2011 Data'!$A$6:$CY$6,0)),":",ADDRESS(MATCH($A$26,'2011 Data'!$A$1:$A$30,0),MATCH(VLOOKUP(F$5,'Data Lookup'!$A$1:$C$220,3,FALSE),'2011 Data'!$A$6:$CY$6,0)))))))</f>
        <v>2577</v>
      </c>
      <c r="G23" s="3">
        <f ca="1">IF($B$3="Count",INDIRECT(CONCATENATE("'2011 Data'!",ADDRESS(MATCH($A23,'2011 Data'!$A$1:$A$30,0),MATCH(VLOOKUP(G$5,'Data Lookup'!$A$1:$C$220,3,FALSE),'2011 Data'!$A$6:$CY$6,0)))),IF($B$3="Percentage",100*INDIRECT(CONCATENATE("'2011 Data'!",ADDRESS(MATCH($A23,'2011 Data'!$A$1:$A$30,0),MATCH(VLOOKUP(G$5,'Data Lookup'!$A$1:$C$220,3,FALSE),'2011 Data'!$A$6:$CY$6,0))))/INDIRECT(CONCATENATE("'2011 Data'!",ADDRESS(MATCH($A23,'2011 Data'!$A$1:$A$30,0),MATCH(VLOOKUP($B$5,'Data Lookup'!$A$1:$C$220,3,FALSE),'2011 Data'!$A$6:$CY$6,0)))),RANK(INDIRECT(CONCATENATE("'2011 Data'!",ADDRESS(MATCH($A23,'2011 Data'!$A$1:$A$30,0),MATCH(VLOOKUP(G$5,'Data Lookup'!$A$1:$C$220,3,FALSE),'2011 Data'!$A$6:$CY$6,0)))),INDIRECT(CONCATENATE("'2011 Data'!",ADDRESS(MATCH($A$6,'2011 Data'!$A$1:$A$30,0),MATCH(VLOOKUP(G$5,'Data Lookup'!$A$1:$C$220,3,FALSE),'2011 Data'!$A$6:$CY$6,0)),":",ADDRESS(MATCH($A$26,'2011 Data'!$A$1:$A$30,0),MATCH(VLOOKUP(G$5,'Data Lookup'!$A$1:$C$220,3,FALSE),'2011 Data'!$A$6:$CY$6,0)))))))</f>
        <v>218</v>
      </c>
      <c r="H23" s="3">
        <f ca="1">IF($B$3="Count",INDIRECT(CONCATENATE("'2011 Data'!",ADDRESS(MATCH($A23,'2011 Data'!$A$1:$A$30,0),MATCH(VLOOKUP(H$5,'Data Lookup'!$A$1:$C$220,3,FALSE),'2011 Data'!$A$6:$CY$6,0)))),IF($B$3="Percentage",100*INDIRECT(CONCATENATE("'2011 Data'!",ADDRESS(MATCH($A23,'2011 Data'!$A$1:$A$30,0),MATCH(VLOOKUP(H$5,'Data Lookup'!$A$1:$C$220,3,FALSE),'2011 Data'!$A$6:$CY$6,0))))/INDIRECT(CONCATENATE("'2011 Data'!",ADDRESS(MATCH($A23,'2011 Data'!$A$1:$A$30,0),MATCH(VLOOKUP($B$5,'Data Lookup'!$A$1:$C$220,3,FALSE),'2011 Data'!$A$6:$CY$6,0)))),RANK(INDIRECT(CONCATENATE("'2011 Data'!",ADDRESS(MATCH($A23,'2011 Data'!$A$1:$A$30,0),MATCH(VLOOKUP(H$5,'Data Lookup'!$A$1:$C$220,3,FALSE),'2011 Data'!$A$6:$CY$6,0)))),INDIRECT(CONCATENATE("'2011 Data'!",ADDRESS(MATCH($A$6,'2011 Data'!$A$1:$A$30,0),MATCH(VLOOKUP(H$5,'Data Lookup'!$A$1:$C$220,3,FALSE),'2011 Data'!$A$6:$CY$6,0)),":",ADDRESS(MATCH($A$26,'2011 Data'!$A$1:$A$30,0),MATCH(VLOOKUP(H$5,'Data Lookup'!$A$1:$C$220,3,FALSE),'2011 Data'!$A$6:$CY$6,0)))))))</f>
        <v>1603</v>
      </c>
      <c r="I23" s="3">
        <f ca="1">IF($B$3="Count",INDIRECT(CONCATENATE("'2011 Data'!",ADDRESS(MATCH($A23,'2011 Data'!$A$1:$A$30,0),MATCH(VLOOKUP(I$5,'Data Lookup'!$A$1:$C$220,3,FALSE),'2011 Data'!$A$6:$CY$6,0)))),IF($B$3="Percentage",100*INDIRECT(CONCATENATE("'2011 Data'!",ADDRESS(MATCH($A23,'2011 Data'!$A$1:$A$30,0),MATCH(VLOOKUP(I$5,'Data Lookup'!$A$1:$C$220,3,FALSE),'2011 Data'!$A$6:$CY$6,0))))/INDIRECT(CONCATENATE("'2011 Data'!",ADDRESS(MATCH($A23,'2011 Data'!$A$1:$A$30,0),MATCH(VLOOKUP($B$5,'Data Lookup'!$A$1:$C$220,3,FALSE),'2011 Data'!$A$6:$CY$6,0)))),RANK(INDIRECT(CONCATENATE("'2011 Data'!",ADDRESS(MATCH($A23,'2011 Data'!$A$1:$A$30,0),MATCH(VLOOKUP(I$5,'Data Lookup'!$A$1:$C$220,3,FALSE),'2011 Data'!$A$6:$CY$6,0)))),INDIRECT(CONCATENATE("'2011 Data'!",ADDRESS(MATCH($A$6,'2011 Data'!$A$1:$A$30,0),MATCH(VLOOKUP(I$5,'Data Lookup'!$A$1:$C$220,3,FALSE),'2011 Data'!$A$6:$CY$6,0)),":",ADDRESS(MATCH($A$26,'2011 Data'!$A$1:$A$30,0),MATCH(VLOOKUP(I$5,'Data Lookup'!$A$1:$C$220,3,FALSE),'2011 Data'!$A$6:$CY$6,0)))))))</f>
        <v>345</v>
      </c>
      <c r="J23" s="3">
        <f ca="1">IF($B$3="Count",INDIRECT(CONCATENATE("'2011 Data'!",ADDRESS(MATCH($A23,'2011 Data'!$A$1:$A$30,0),MATCH(VLOOKUP(J$5,'Data Lookup'!$A$1:$C$220,3,FALSE),'2011 Data'!$A$6:$CY$6,0)))),IF($B$3="Percentage",100*INDIRECT(CONCATENATE("'2011 Data'!",ADDRESS(MATCH($A23,'2011 Data'!$A$1:$A$30,0),MATCH(VLOOKUP(J$5,'Data Lookup'!$A$1:$C$220,3,FALSE),'2011 Data'!$A$6:$CY$6,0))))/INDIRECT(CONCATENATE("'2011 Data'!",ADDRESS(MATCH($A23,'2011 Data'!$A$1:$A$30,0),MATCH(VLOOKUP($B$5,'Data Lookup'!$A$1:$C$220,3,FALSE),'2011 Data'!$A$6:$CY$6,0)))),RANK(INDIRECT(CONCATENATE("'2011 Data'!",ADDRESS(MATCH($A23,'2011 Data'!$A$1:$A$30,0),MATCH(VLOOKUP(J$5,'Data Lookup'!$A$1:$C$220,3,FALSE),'2011 Data'!$A$6:$CY$6,0)))),INDIRECT(CONCATENATE("'2011 Data'!",ADDRESS(MATCH($A$6,'2011 Data'!$A$1:$A$30,0),MATCH(VLOOKUP(J$5,'Data Lookup'!$A$1:$C$220,3,FALSE),'2011 Data'!$A$6:$CY$6,0)),":",ADDRESS(MATCH($A$26,'2011 Data'!$A$1:$A$30,0),MATCH(VLOOKUP(J$5,'Data Lookup'!$A$1:$C$220,3,FALSE),'2011 Data'!$A$6:$CY$6,0)))))))</f>
        <v>355</v>
      </c>
      <c r="K23" s="3">
        <f ca="1">IF($B$3="Count",INDIRECT(CONCATENATE("'2011 Data'!",ADDRESS(MATCH($A23,'2011 Data'!$A$1:$A$30,0),MATCH(VLOOKUP(K$5,'Data Lookup'!$A$1:$C$220,3,FALSE),'2011 Data'!$A$6:$CY$6,0)))),IF($B$3="Percentage",100*INDIRECT(CONCATENATE("'2011 Data'!",ADDRESS(MATCH($A23,'2011 Data'!$A$1:$A$30,0),MATCH(VLOOKUP(K$5,'Data Lookup'!$A$1:$C$220,3,FALSE),'2011 Data'!$A$6:$CY$6,0))))/INDIRECT(CONCATENATE("'2011 Data'!",ADDRESS(MATCH($A23,'2011 Data'!$A$1:$A$30,0),MATCH(VLOOKUP($B$5,'Data Lookup'!$A$1:$C$220,3,FALSE),'2011 Data'!$A$6:$CY$6,0)))),RANK(INDIRECT(CONCATENATE("'2011 Data'!",ADDRESS(MATCH($A23,'2011 Data'!$A$1:$A$30,0),MATCH(VLOOKUP(K$5,'Data Lookup'!$A$1:$C$220,3,FALSE),'2011 Data'!$A$6:$CY$6,0)))),INDIRECT(CONCATENATE("'2011 Data'!",ADDRESS(MATCH($A$6,'2011 Data'!$A$1:$A$30,0),MATCH(VLOOKUP(K$5,'Data Lookup'!$A$1:$C$220,3,FALSE),'2011 Data'!$A$6:$CY$6,0)),":",ADDRESS(MATCH($A$26,'2011 Data'!$A$1:$A$30,0),MATCH(VLOOKUP(K$5,'Data Lookup'!$A$1:$C$220,3,FALSE),'2011 Data'!$A$6:$CY$6,0)))))))</f>
        <v>489</v>
      </c>
      <c r="L23" s="3">
        <f ca="1">IF($B$3="Count",INDIRECT(CONCATENATE("'2011 Data'!",ADDRESS(MATCH($A23,'2011 Data'!$A$1:$A$30,0),MATCH(VLOOKUP(L$5,'Data Lookup'!$A$1:$C$220,3,FALSE),'2011 Data'!$A$6:$CY$6,0)))),IF($B$3="Percentage",100*INDIRECT(CONCATENATE("'2011 Data'!",ADDRESS(MATCH($A23,'2011 Data'!$A$1:$A$30,0),MATCH(VLOOKUP(L$5,'Data Lookup'!$A$1:$C$220,3,FALSE),'2011 Data'!$A$6:$CY$6,0))))/INDIRECT(CONCATENATE("'2011 Data'!",ADDRESS(MATCH($A23,'2011 Data'!$A$1:$A$30,0),MATCH(VLOOKUP($B$5,'Data Lookup'!$A$1:$C$220,3,FALSE),'2011 Data'!$A$6:$CY$6,0)))),RANK(INDIRECT(CONCATENATE("'2011 Data'!",ADDRESS(MATCH($A23,'2011 Data'!$A$1:$A$30,0),MATCH(VLOOKUP(L$5,'Data Lookup'!$A$1:$C$220,3,FALSE),'2011 Data'!$A$6:$CY$6,0)))),INDIRECT(CONCATENATE("'2011 Data'!",ADDRESS(MATCH($A$6,'2011 Data'!$A$1:$A$30,0),MATCH(VLOOKUP(L$5,'Data Lookup'!$A$1:$C$220,3,FALSE),'2011 Data'!$A$6:$CY$6,0)),":",ADDRESS(MATCH($A$26,'2011 Data'!$A$1:$A$30,0),MATCH(VLOOKUP(L$5,'Data Lookup'!$A$1:$C$220,3,FALSE),'2011 Data'!$A$6:$CY$6,0)))))))</f>
        <v>414</v>
      </c>
      <c r="M23" s="3">
        <f ca="1">IF($B$3="Count",INDIRECT(CONCATENATE("'2011 Data'!",ADDRESS(MATCH($A23,'2011 Data'!$A$1:$A$30,0),MATCH(VLOOKUP(M$5,'Data Lookup'!$A$1:$C$220,3,FALSE),'2011 Data'!$A$6:$CY$6,0)))),IF($B$3="Percentage",100*INDIRECT(CONCATENATE("'2011 Data'!",ADDRESS(MATCH($A23,'2011 Data'!$A$1:$A$30,0),MATCH(VLOOKUP(M$5,'Data Lookup'!$A$1:$C$220,3,FALSE),'2011 Data'!$A$6:$CY$6,0))))/INDIRECT(CONCATENATE("'2011 Data'!",ADDRESS(MATCH($A23,'2011 Data'!$A$1:$A$30,0),MATCH(VLOOKUP($B$5,'Data Lookup'!$A$1:$C$220,3,FALSE),'2011 Data'!$A$6:$CY$6,0)))),RANK(INDIRECT(CONCATENATE("'2011 Data'!",ADDRESS(MATCH($A23,'2011 Data'!$A$1:$A$30,0),MATCH(VLOOKUP(M$5,'Data Lookup'!$A$1:$C$220,3,FALSE),'2011 Data'!$A$6:$CY$6,0)))),INDIRECT(CONCATENATE("'2011 Data'!",ADDRESS(MATCH($A$6,'2011 Data'!$A$1:$A$30,0),MATCH(VLOOKUP(M$5,'Data Lookup'!$A$1:$C$220,3,FALSE),'2011 Data'!$A$6:$CY$6,0)),":",ADDRESS(MATCH($A$26,'2011 Data'!$A$1:$A$30,0),MATCH(VLOOKUP(M$5,'Data Lookup'!$A$1:$C$220,3,FALSE),'2011 Data'!$A$6:$CY$6,0)))))))</f>
        <v>3</v>
      </c>
      <c r="N23" s="3">
        <f ca="1">IF($B$3="Count",INDIRECT(CONCATENATE("'2011 Data'!",ADDRESS(MATCH($A23,'2011 Data'!$A$1:$A$30,0),MATCH(VLOOKUP(N$5,'Data Lookup'!$A$1:$C$220,3,FALSE),'2011 Data'!$A$6:$CY$6,0)))),IF($B$3="Percentage",100*INDIRECT(CONCATENATE("'2011 Data'!",ADDRESS(MATCH($A23,'2011 Data'!$A$1:$A$30,0),MATCH(VLOOKUP(N$5,'Data Lookup'!$A$1:$C$220,3,FALSE),'2011 Data'!$A$6:$CY$6,0))))/INDIRECT(CONCATENATE("'2011 Data'!",ADDRESS(MATCH($A23,'2011 Data'!$A$1:$A$30,0),MATCH(VLOOKUP($B$5,'Data Lookup'!$A$1:$C$220,3,FALSE),'2011 Data'!$A$6:$CY$6,0)))),RANK(INDIRECT(CONCATENATE("'2011 Data'!",ADDRESS(MATCH($A23,'2011 Data'!$A$1:$A$30,0),MATCH(VLOOKUP(N$5,'Data Lookup'!$A$1:$C$220,3,FALSE),'2011 Data'!$A$6:$CY$6,0)))),INDIRECT(CONCATENATE("'2011 Data'!",ADDRESS(MATCH($A$6,'2011 Data'!$A$1:$A$30,0),MATCH(VLOOKUP(N$5,'Data Lookup'!$A$1:$C$220,3,FALSE),'2011 Data'!$A$6:$CY$6,0)),":",ADDRESS(MATCH($A$26,'2011 Data'!$A$1:$A$30,0),MATCH(VLOOKUP(N$5,'Data Lookup'!$A$1:$C$220,3,FALSE),'2011 Data'!$A$6:$CY$6,0)))))))</f>
        <v>3</v>
      </c>
      <c r="O23" s="3">
        <f ca="1">IF($B$3="Count",INDIRECT(CONCATENATE("'2011 Data'!",ADDRESS(MATCH($A23,'2011 Data'!$A$1:$A$30,0),MATCH(VLOOKUP(O$5,'Data Lookup'!$A$1:$C$220,3,FALSE),'2011 Data'!$A$6:$CY$6,0)))),IF($B$3="Percentage",100*INDIRECT(CONCATENATE("'2011 Data'!",ADDRESS(MATCH($A23,'2011 Data'!$A$1:$A$30,0),MATCH(VLOOKUP(O$5,'Data Lookup'!$A$1:$C$220,3,FALSE),'2011 Data'!$A$6:$CY$6,0))))/INDIRECT(CONCATENATE("'2011 Data'!",ADDRESS(MATCH($A23,'2011 Data'!$A$1:$A$30,0),MATCH(VLOOKUP($B$5,'Data Lookup'!$A$1:$C$220,3,FALSE),'2011 Data'!$A$6:$CY$6,0)))),RANK(INDIRECT(CONCATENATE("'2011 Data'!",ADDRESS(MATCH($A23,'2011 Data'!$A$1:$A$30,0),MATCH(VLOOKUP(O$5,'Data Lookup'!$A$1:$C$220,3,FALSE),'2011 Data'!$A$6:$CY$6,0)))),INDIRECT(CONCATENATE("'2011 Data'!",ADDRESS(MATCH($A$6,'2011 Data'!$A$1:$A$30,0),MATCH(VLOOKUP(O$5,'Data Lookup'!$A$1:$C$220,3,FALSE),'2011 Data'!$A$6:$CY$6,0)),":",ADDRESS(MATCH($A$26,'2011 Data'!$A$1:$A$30,0),MATCH(VLOOKUP(O$5,'Data Lookup'!$A$1:$C$220,3,FALSE),'2011 Data'!$A$6:$CY$6,0)))))))</f>
        <v>0</v>
      </c>
      <c r="P23" s="3">
        <f ca="1">IF($B$3="Count",INDIRECT(CONCATENATE("'2011 Data'!",ADDRESS(MATCH($A23,'2011 Data'!$A$1:$A$30,0),MATCH(VLOOKUP(P$5,'Data Lookup'!$A$1:$C$220,3,FALSE),'2011 Data'!$A$6:$CY$6,0)))),IF($B$3="Percentage",100*INDIRECT(CONCATENATE("'2011 Data'!",ADDRESS(MATCH($A23,'2011 Data'!$A$1:$A$30,0),MATCH(VLOOKUP(P$5,'Data Lookup'!$A$1:$C$220,3,FALSE),'2011 Data'!$A$6:$CY$6,0))))/INDIRECT(CONCATENATE("'2011 Data'!",ADDRESS(MATCH($A23,'2011 Data'!$A$1:$A$30,0),MATCH(VLOOKUP($B$5,'Data Lookup'!$A$1:$C$220,3,FALSE),'2011 Data'!$A$6:$CY$6,0)))),RANK(INDIRECT(CONCATENATE("'2011 Data'!",ADDRESS(MATCH($A23,'2011 Data'!$A$1:$A$30,0),MATCH(VLOOKUP(P$5,'Data Lookup'!$A$1:$C$220,3,FALSE),'2011 Data'!$A$6:$CY$6,0)))),INDIRECT(CONCATENATE("'2011 Data'!",ADDRESS(MATCH($A$6,'2011 Data'!$A$1:$A$30,0),MATCH(VLOOKUP(P$5,'Data Lookup'!$A$1:$C$220,3,FALSE),'2011 Data'!$A$6:$CY$6,0)),":",ADDRESS(MATCH($A$26,'2011 Data'!$A$1:$A$30,0),MATCH(VLOOKUP(P$5,'Data Lookup'!$A$1:$C$220,3,FALSE),'2011 Data'!$A$6:$CY$6,0)))))))</f>
        <v>0</v>
      </c>
      <c r="Q23" s="3">
        <f ca="1">IF($B$3="Count",INDIRECT(CONCATENATE("'2011 Data'!",ADDRESS(MATCH($A23,'2011 Data'!$A$1:$A$30,0),MATCH(VLOOKUP(Q$5,'Data Lookup'!$A$1:$C$220,3,FALSE),'2011 Data'!$A$6:$CY$6,0)))),IF($B$3="Percentage",100*INDIRECT(CONCATENATE("'2011 Data'!",ADDRESS(MATCH($A23,'2011 Data'!$A$1:$A$30,0),MATCH(VLOOKUP(Q$5,'Data Lookup'!$A$1:$C$220,3,FALSE),'2011 Data'!$A$6:$CY$6,0))))/INDIRECT(CONCATENATE("'2011 Data'!",ADDRESS(MATCH($A23,'2011 Data'!$A$1:$A$30,0),MATCH(VLOOKUP($B$5,'Data Lookup'!$A$1:$C$220,3,FALSE),'2011 Data'!$A$6:$CY$6,0)))),RANK(INDIRECT(CONCATENATE("'2011 Data'!",ADDRESS(MATCH($A23,'2011 Data'!$A$1:$A$30,0),MATCH(VLOOKUP(Q$5,'Data Lookup'!$A$1:$C$220,3,FALSE),'2011 Data'!$A$6:$CY$6,0)))),INDIRECT(CONCATENATE("'2011 Data'!",ADDRESS(MATCH($A$6,'2011 Data'!$A$1:$A$30,0),MATCH(VLOOKUP(Q$5,'Data Lookup'!$A$1:$C$220,3,FALSE),'2011 Data'!$A$6:$CY$6,0)),":",ADDRESS(MATCH($A$26,'2011 Data'!$A$1:$A$30,0),MATCH(VLOOKUP(Q$5,'Data Lookup'!$A$1:$C$220,3,FALSE),'2011 Data'!$A$6:$CY$6,0)))))))</f>
        <v>0</v>
      </c>
      <c r="R23" s="3">
        <f ca="1">IF($B$3="Count",INDIRECT(CONCATENATE("'2011 Data'!",ADDRESS(MATCH($A23,'2011 Data'!$A$1:$A$30,0),MATCH(VLOOKUP(R$5,'Data Lookup'!$A$1:$C$220,3,FALSE),'2011 Data'!$A$6:$CY$6,0)))),IF($B$3="Percentage",100*INDIRECT(CONCATENATE("'2011 Data'!",ADDRESS(MATCH($A23,'2011 Data'!$A$1:$A$30,0),MATCH(VLOOKUP(R$5,'Data Lookup'!$A$1:$C$220,3,FALSE),'2011 Data'!$A$6:$CY$6,0))))/INDIRECT(CONCATENATE("'2011 Data'!",ADDRESS(MATCH($A23,'2011 Data'!$A$1:$A$30,0),MATCH(VLOOKUP($B$5,'Data Lookup'!$A$1:$C$220,3,FALSE),'2011 Data'!$A$6:$CY$6,0)))),RANK(INDIRECT(CONCATENATE("'2011 Data'!",ADDRESS(MATCH($A23,'2011 Data'!$A$1:$A$30,0),MATCH(VLOOKUP(R$5,'Data Lookup'!$A$1:$C$220,3,FALSE),'2011 Data'!$A$6:$CY$6,0)))),INDIRECT(CONCATENATE("'2011 Data'!",ADDRESS(MATCH($A$6,'2011 Data'!$A$1:$A$30,0),MATCH(VLOOKUP(R$5,'Data Lookup'!$A$1:$C$220,3,FALSE),'2011 Data'!$A$6:$CY$6,0)),":",ADDRESS(MATCH($A$26,'2011 Data'!$A$1:$A$30,0),MATCH(VLOOKUP(R$5,'Data Lookup'!$A$1:$C$220,3,FALSE),'2011 Data'!$A$6:$CY$6,0)))))))</f>
        <v>211</v>
      </c>
      <c r="S23" s="3">
        <f ca="1">IF($B$3="Count",INDIRECT(CONCATENATE("'2011 Data'!",ADDRESS(MATCH($A23,'2011 Data'!$A$1:$A$30,0),MATCH(VLOOKUP(S$5,'Data Lookup'!$A$1:$C$220,3,FALSE),'2011 Data'!$A$6:$CY$6,0)))),IF($B$3="Percentage",100*INDIRECT(CONCATENATE("'2011 Data'!",ADDRESS(MATCH($A23,'2011 Data'!$A$1:$A$30,0),MATCH(VLOOKUP(S$5,'Data Lookup'!$A$1:$C$220,3,FALSE),'2011 Data'!$A$6:$CY$6,0))))/INDIRECT(CONCATENATE("'2011 Data'!",ADDRESS(MATCH($A23,'2011 Data'!$A$1:$A$30,0),MATCH(VLOOKUP($B$5,'Data Lookup'!$A$1:$C$220,3,FALSE),'2011 Data'!$A$6:$CY$6,0)))),RANK(INDIRECT(CONCATENATE("'2011 Data'!",ADDRESS(MATCH($A23,'2011 Data'!$A$1:$A$30,0),MATCH(VLOOKUP(S$5,'Data Lookup'!$A$1:$C$220,3,FALSE),'2011 Data'!$A$6:$CY$6,0)))),INDIRECT(CONCATENATE("'2011 Data'!",ADDRESS(MATCH($A$6,'2011 Data'!$A$1:$A$30,0),MATCH(VLOOKUP(S$5,'Data Lookup'!$A$1:$C$220,3,FALSE),'2011 Data'!$A$6:$CY$6,0)),":",ADDRESS(MATCH($A$26,'2011 Data'!$A$1:$A$30,0),MATCH(VLOOKUP(S$5,'Data Lookup'!$A$1:$C$220,3,FALSE),'2011 Data'!$A$6:$CY$6,0)))))))</f>
        <v>102</v>
      </c>
      <c r="T23" s="3">
        <f ca="1">IF($B$3="Count",INDIRECT(CONCATENATE("'2011 Data'!",ADDRESS(MATCH($A23,'2011 Data'!$A$1:$A$30,0),MATCH(VLOOKUP(T$5,'Data Lookup'!$A$1:$C$220,3,FALSE),'2011 Data'!$A$6:$CY$6,0)))),IF($B$3="Percentage",100*INDIRECT(CONCATENATE("'2011 Data'!",ADDRESS(MATCH($A23,'2011 Data'!$A$1:$A$30,0),MATCH(VLOOKUP(T$5,'Data Lookup'!$A$1:$C$220,3,FALSE),'2011 Data'!$A$6:$CY$6,0))))/INDIRECT(CONCATENATE("'2011 Data'!",ADDRESS(MATCH($A23,'2011 Data'!$A$1:$A$30,0),MATCH(VLOOKUP($B$5,'Data Lookup'!$A$1:$C$220,3,FALSE),'2011 Data'!$A$6:$CY$6,0)))),RANK(INDIRECT(CONCATENATE("'2011 Data'!",ADDRESS(MATCH($A23,'2011 Data'!$A$1:$A$30,0),MATCH(VLOOKUP(T$5,'Data Lookup'!$A$1:$C$220,3,FALSE),'2011 Data'!$A$6:$CY$6,0)))),INDIRECT(CONCATENATE("'2011 Data'!",ADDRESS(MATCH($A$6,'2011 Data'!$A$1:$A$30,0),MATCH(VLOOKUP(T$5,'Data Lookup'!$A$1:$C$220,3,FALSE),'2011 Data'!$A$6:$CY$6,0)),":",ADDRESS(MATCH($A$26,'2011 Data'!$A$1:$A$30,0),MATCH(VLOOKUP(T$5,'Data Lookup'!$A$1:$C$220,3,FALSE),'2011 Data'!$A$6:$CY$6,0)))))))</f>
        <v>47</v>
      </c>
      <c r="U23" s="3">
        <f ca="1">IF($B$3="Count",INDIRECT(CONCATENATE("'2011 Data'!",ADDRESS(MATCH($A23,'2011 Data'!$A$1:$A$30,0),MATCH(VLOOKUP(U$5,'Data Lookup'!$A$1:$C$220,3,FALSE),'2011 Data'!$A$6:$CY$6,0)))),IF($B$3="Percentage",100*INDIRECT(CONCATENATE("'2011 Data'!",ADDRESS(MATCH($A23,'2011 Data'!$A$1:$A$30,0),MATCH(VLOOKUP(U$5,'Data Lookup'!$A$1:$C$220,3,FALSE),'2011 Data'!$A$6:$CY$6,0))))/INDIRECT(CONCATENATE("'2011 Data'!",ADDRESS(MATCH($A23,'2011 Data'!$A$1:$A$30,0),MATCH(VLOOKUP($B$5,'Data Lookup'!$A$1:$C$220,3,FALSE),'2011 Data'!$A$6:$CY$6,0)))),RANK(INDIRECT(CONCATENATE("'2011 Data'!",ADDRESS(MATCH($A23,'2011 Data'!$A$1:$A$30,0),MATCH(VLOOKUP(U$5,'Data Lookup'!$A$1:$C$220,3,FALSE),'2011 Data'!$A$6:$CY$6,0)))),INDIRECT(CONCATENATE("'2011 Data'!",ADDRESS(MATCH($A$6,'2011 Data'!$A$1:$A$30,0),MATCH(VLOOKUP(U$5,'Data Lookup'!$A$1:$C$220,3,FALSE),'2011 Data'!$A$6:$CY$6,0)),":",ADDRESS(MATCH($A$26,'2011 Data'!$A$1:$A$30,0),MATCH(VLOOKUP(U$5,'Data Lookup'!$A$1:$C$220,3,FALSE),'2011 Data'!$A$6:$CY$6,0)))))))</f>
        <v>43</v>
      </c>
      <c r="V23" s="3">
        <f ca="1">IF($B$3="Count",INDIRECT(CONCATENATE("'2011 Data'!",ADDRESS(MATCH($A23,'2011 Data'!$A$1:$A$30,0),MATCH(VLOOKUP(V$5,'Data Lookup'!$A$1:$C$220,3,FALSE),'2011 Data'!$A$6:$CY$6,0)))),IF($B$3="Percentage",100*INDIRECT(CONCATENATE("'2011 Data'!",ADDRESS(MATCH($A23,'2011 Data'!$A$1:$A$30,0),MATCH(VLOOKUP(V$5,'Data Lookup'!$A$1:$C$220,3,FALSE),'2011 Data'!$A$6:$CY$6,0))))/INDIRECT(CONCATENATE("'2011 Data'!",ADDRESS(MATCH($A23,'2011 Data'!$A$1:$A$30,0),MATCH(VLOOKUP($B$5,'Data Lookup'!$A$1:$C$220,3,FALSE),'2011 Data'!$A$6:$CY$6,0)))),RANK(INDIRECT(CONCATENATE("'2011 Data'!",ADDRESS(MATCH($A23,'2011 Data'!$A$1:$A$30,0),MATCH(VLOOKUP(V$5,'Data Lookup'!$A$1:$C$220,3,FALSE),'2011 Data'!$A$6:$CY$6,0)))),INDIRECT(CONCATENATE("'2011 Data'!",ADDRESS(MATCH($A$6,'2011 Data'!$A$1:$A$30,0),MATCH(VLOOKUP(V$5,'Data Lookup'!$A$1:$C$220,3,FALSE),'2011 Data'!$A$6:$CY$6,0)),":",ADDRESS(MATCH($A$26,'2011 Data'!$A$1:$A$30,0),MATCH(VLOOKUP(V$5,'Data Lookup'!$A$1:$C$220,3,FALSE),'2011 Data'!$A$6:$CY$6,0)))))))</f>
        <v>19</v>
      </c>
      <c r="W23" s="3">
        <f ca="1">IF($B$3="Count",INDIRECT(CONCATENATE("'2011 Data'!",ADDRESS(MATCH($A23,'2011 Data'!$A$1:$A$30,0),MATCH(VLOOKUP(W$5,'Data Lookup'!$A$1:$C$220,3,FALSE),'2011 Data'!$A$6:$CY$6,0)))),IF($B$3="Percentage",100*INDIRECT(CONCATENATE("'2011 Data'!",ADDRESS(MATCH($A23,'2011 Data'!$A$1:$A$30,0),MATCH(VLOOKUP(W$5,'Data Lookup'!$A$1:$C$220,3,FALSE),'2011 Data'!$A$6:$CY$6,0))))/INDIRECT(CONCATENATE("'2011 Data'!",ADDRESS(MATCH($A23,'2011 Data'!$A$1:$A$30,0),MATCH(VLOOKUP($B$5,'Data Lookup'!$A$1:$C$220,3,FALSE),'2011 Data'!$A$6:$CY$6,0)))),RANK(INDIRECT(CONCATENATE("'2011 Data'!",ADDRESS(MATCH($A23,'2011 Data'!$A$1:$A$30,0),MATCH(VLOOKUP(W$5,'Data Lookup'!$A$1:$C$220,3,FALSE),'2011 Data'!$A$6:$CY$6,0)))),INDIRECT(CONCATENATE("'2011 Data'!",ADDRESS(MATCH($A$6,'2011 Data'!$A$1:$A$30,0),MATCH(VLOOKUP(W$5,'Data Lookup'!$A$1:$C$220,3,FALSE),'2011 Data'!$A$6:$CY$6,0)),":",ADDRESS(MATCH($A$26,'2011 Data'!$A$1:$A$30,0),MATCH(VLOOKUP(W$5,'Data Lookup'!$A$1:$C$220,3,FALSE),'2011 Data'!$A$6:$CY$6,0)))))))</f>
        <v>542</v>
      </c>
      <c r="X23" s="3">
        <f ca="1">IF($B$3="Count",INDIRECT(CONCATENATE("'2011 Data'!",ADDRESS(MATCH($A23,'2011 Data'!$A$1:$A$30,0),MATCH(VLOOKUP(X$5,'Data Lookup'!$A$1:$C$220,3,FALSE),'2011 Data'!$A$6:$CY$6,0)))),IF($B$3="Percentage",100*INDIRECT(CONCATENATE("'2011 Data'!",ADDRESS(MATCH($A23,'2011 Data'!$A$1:$A$30,0),MATCH(VLOOKUP(X$5,'Data Lookup'!$A$1:$C$220,3,FALSE),'2011 Data'!$A$6:$CY$6,0))))/INDIRECT(CONCATENATE("'2011 Data'!",ADDRESS(MATCH($A23,'2011 Data'!$A$1:$A$30,0),MATCH(VLOOKUP($B$5,'Data Lookup'!$A$1:$C$220,3,FALSE),'2011 Data'!$A$6:$CY$6,0)))),RANK(INDIRECT(CONCATENATE("'2011 Data'!",ADDRESS(MATCH($A23,'2011 Data'!$A$1:$A$30,0),MATCH(VLOOKUP(X$5,'Data Lookup'!$A$1:$C$220,3,FALSE),'2011 Data'!$A$6:$CY$6,0)))),INDIRECT(CONCATENATE("'2011 Data'!",ADDRESS(MATCH($A$6,'2011 Data'!$A$1:$A$30,0),MATCH(VLOOKUP(X$5,'Data Lookup'!$A$1:$C$220,3,FALSE),'2011 Data'!$A$6:$CY$6,0)),":",ADDRESS(MATCH($A$26,'2011 Data'!$A$1:$A$30,0),MATCH(VLOOKUP(X$5,'Data Lookup'!$A$1:$C$220,3,FALSE),'2011 Data'!$A$6:$CY$6,0)))))))</f>
        <v>149</v>
      </c>
      <c r="Y23" s="3">
        <f ca="1">IF($B$3="Count",INDIRECT(CONCATENATE("'2011 Data'!",ADDRESS(MATCH($A23,'2011 Data'!$A$1:$A$30,0),MATCH(VLOOKUP(Y$5,'Data Lookup'!$A$1:$C$220,3,FALSE),'2011 Data'!$A$6:$CY$6,0)))),IF($B$3="Percentage",100*INDIRECT(CONCATENATE("'2011 Data'!",ADDRESS(MATCH($A23,'2011 Data'!$A$1:$A$30,0),MATCH(VLOOKUP(Y$5,'Data Lookup'!$A$1:$C$220,3,FALSE),'2011 Data'!$A$6:$CY$6,0))))/INDIRECT(CONCATENATE("'2011 Data'!",ADDRESS(MATCH($A23,'2011 Data'!$A$1:$A$30,0),MATCH(VLOOKUP($B$5,'Data Lookup'!$A$1:$C$220,3,FALSE),'2011 Data'!$A$6:$CY$6,0)))),RANK(INDIRECT(CONCATENATE("'2011 Data'!",ADDRESS(MATCH($A23,'2011 Data'!$A$1:$A$30,0),MATCH(VLOOKUP(Y$5,'Data Lookup'!$A$1:$C$220,3,FALSE),'2011 Data'!$A$6:$CY$6,0)))),INDIRECT(CONCATENATE("'2011 Data'!",ADDRESS(MATCH($A$6,'2011 Data'!$A$1:$A$30,0),MATCH(VLOOKUP(Y$5,'Data Lookup'!$A$1:$C$220,3,FALSE),'2011 Data'!$A$6:$CY$6,0)),":",ADDRESS(MATCH($A$26,'2011 Data'!$A$1:$A$30,0),MATCH(VLOOKUP(Y$5,'Data Lookup'!$A$1:$C$220,3,FALSE),'2011 Data'!$A$6:$CY$6,0)))))))</f>
        <v>152</v>
      </c>
      <c r="Z23" s="3">
        <f ca="1">IF($B$3="Count",INDIRECT(CONCATENATE("'2011 Data'!",ADDRESS(MATCH($A23,'2011 Data'!$A$1:$A$30,0),MATCH(VLOOKUP(Z$5,'Data Lookup'!$A$1:$C$220,3,FALSE),'2011 Data'!$A$6:$CY$6,0)))),IF($B$3="Percentage",100*INDIRECT(CONCATENATE("'2011 Data'!",ADDRESS(MATCH($A23,'2011 Data'!$A$1:$A$30,0),MATCH(VLOOKUP(Z$5,'Data Lookup'!$A$1:$C$220,3,FALSE),'2011 Data'!$A$6:$CY$6,0))))/INDIRECT(CONCATENATE("'2011 Data'!",ADDRESS(MATCH($A23,'2011 Data'!$A$1:$A$30,0),MATCH(VLOOKUP($B$5,'Data Lookup'!$A$1:$C$220,3,FALSE),'2011 Data'!$A$6:$CY$6,0)))),RANK(INDIRECT(CONCATENATE("'2011 Data'!",ADDRESS(MATCH($A23,'2011 Data'!$A$1:$A$30,0),MATCH(VLOOKUP(Z$5,'Data Lookup'!$A$1:$C$220,3,FALSE),'2011 Data'!$A$6:$CY$6,0)))),INDIRECT(CONCATENATE("'2011 Data'!",ADDRESS(MATCH($A$6,'2011 Data'!$A$1:$A$30,0),MATCH(VLOOKUP(Z$5,'Data Lookup'!$A$1:$C$220,3,FALSE),'2011 Data'!$A$6:$CY$6,0)),":",ADDRESS(MATCH($A$26,'2011 Data'!$A$1:$A$30,0),MATCH(VLOOKUP(Z$5,'Data Lookup'!$A$1:$C$220,3,FALSE),'2011 Data'!$A$6:$CY$6,0)))))))</f>
        <v>241</v>
      </c>
      <c r="AA23" s="3">
        <f ca="1">IF($B$3="Count",INDIRECT(CONCATENATE("'2011 Data'!",ADDRESS(MATCH($A23,'2011 Data'!$A$1:$A$30,0),MATCH(VLOOKUP(AA$5,'Data Lookup'!$A$1:$C$220,3,FALSE),'2011 Data'!$A$6:$CY$6,0)))),IF($B$3="Percentage",100*INDIRECT(CONCATENATE("'2011 Data'!",ADDRESS(MATCH($A23,'2011 Data'!$A$1:$A$30,0),MATCH(VLOOKUP(AA$5,'Data Lookup'!$A$1:$C$220,3,FALSE),'2011 Data'!$A$6:$CY$6,0))))/INDIRECT(CONCATENATE("'2011 Data'!",ADDRESS(MATCH($A23,'2011 Data'!$A$1:$A$30,0),MATCH(VLOOKUP($B$5,'Data Lookup'!$A$1:$C$220,3,FALSE),'2011 Data'!$A$6:$CY$6,0)))),RANK(INDIRECT(CONCATENATE("'2011 Data'!",ADDRESS(MATCH($A23,'2011 Data'!$A$1:$A$30,0),MATCH(VLOOKUP(AA$5,'Data Lookup'!$A$1:$C$220,3,FALSE),'2011 Data'!$A$6:$CY$6,0)))),INDIRECT(CONCATENATE("'2011 Data'!",ADDRESS(MATCH($A$6,'2011 Data'!$A$1:$A$30,0),MATCH(VLOOKUP(AA$5,'Data Lookup'!$A$1:$C$220,3,FALSE),'2011 Data'!$A$6:$CY$6,0)),":",ADDRESS(MATCH($A$26,'2011 Data'!$A$1:$A$30,0),MATCH(VLOOKUP(AA$5,'Data Lookup'!$A$1:$C$220,3,FALSE),'2011 Data'!$A$6:$CY$6,0)))))))</f>
        <v>1191</v>
      </c>
      <c r="AB23" s="3">
        <f ca="1">IF($B$3="Count",INDIRECT(CONCATENATE("'2011 Data'!",ADDRESS(MATCH($A23,'2011 Data'!$A$1:$A$30,0),MATCH(VLOOKUP(AB$5,'Data Lookup'!$A$1:$C$220,3,FALSE),'2011 Data'!$A$6:$CY$6,0)))),IF($B$3="Percentage",100*INDIRECT(CONCATENATE("'2011 Data'!",ADDRESS(MATCH($A23,'2011 Data'!$A$1:$A$30,0),MATCH(VLOOKUP(AB$5,'Data Lookup'!$A$1:$C$220,3,FALSE),'2011 Data'!$A$6:$CY$6,0))))/INDIRECT(CONCATENATE("'2011 Data'!",ADDRESS(MATCH($A23,'2011 Data'!$A$1:$A$30,0),MATCH(VLOOKUP($B$5,'Data Lookup'!$A$1:$C$220,3,FALSE),'2011 Data'!$A$6:$CY$6,0)))),RANK(INDIRECT(CONCATENATE("'2011 Data'!",ADDRESS(MATCH($A23,'2011 Data'!$A$1:$A$30,0),MATCH(VLOOKUP(AB$5,'Data Lookup'!$A$1:$C$220,3,FALSE),'2011 Data'!$A$6:$CY$6,0)))),INDIRECT(CONCATENATE("'2011 Data'!",ADDRESS(MATCH($A$6,'2011 Data'!$A$1:$A$30,0),MATCH(VLOOKUP(AB$5,'Data Lookup'!$A$1:$C$220,3,FALSE),'2011 Data'!$A$6:$CY$6,0)),":",ADDRESS(MATCH($A$26,'2011 Data'!$A$1:$A$30,0),MATCH(VLOOKUP(AB$5,'Data Lookup'!$A$1:$C$220,3,FALSE),'2011 Data'!$A$6:$CY$6,0)))))))</f>
        <v>226</v>
      </c>
      <c r="AC23" s="3">
        <f ca="1">IF($B$3="Count",INDIRECT(CONCATENATE("'2011 Data'!",ADDRESS(MATCH($A23,'2011 Data'!$A$1:$A$30,0),MATCH(VLOOKUP(AC$5,'Data Lookup'!$A$1:$C$220,3,FALSE),'2011 Data'!$A$6:$CY$6,0)))),IF($B$3="Percentage",100*INDIRECT(CONCATENATE("'2011 Data'!",ADDRESS(MATCH($A23,'2011 Data'!$A$1:$A$30,0),MATCH(VLOOKUP(AC$5,'Data Lookup'!$A$1:$C$220,3,FALSE),'2011 Data'!$A$6:$CY$6,0))))/INDIRECT(CONCATENATE("'2011 Data'!",ADDRESS(MATCH($A23,'2011 Data'!$A$1:$A$30,0),MATCH(VLOOKUP($B$5,'Data Lookup'!$A$1:$C$220,3,FALSE),'2011 Data'!$A$6:$CY$6,0)))),RANK(INDIRECT(CONCATENATE("'2011 Data'!",ADDRESS(MATCH($A23,'2011 Data'!$A$1:$A$30,0),MATCH(VLOOKUP(AC$5,'Data Lookup'!$A$1:$C$220,3,FALSE),'2011 Data'!$A$6:$CY$6,0)))),INDIRECT(CONCATENATE("'2011 Data'!",ADDRESS(MATCH($A$6,'2011 Data'!$A$1:$A$30,0),MATCH(VLOOKUP(AC$5,'Data Lookup'!$A$1:$C$220,3,FALSE),'2011 Data'!$A$6:$CY$6,0)),":",ADDRESS(MATCH($A$26,'2011 Data'!$A$1:$A$30,0),MATCH(VLOOKUP(AC$5,'Data Lookup'!$A$1:$C$220,3,FALSE),'2011 Data'!$A$6:$CY$6,0)))))))</f>
        <v>236</v>
      </c>
      <c r="AD23" s="3">
        <f ca="1">IF($B$3="Count",INDIRECT(CONCATENATE("'2011 Data'!",ADDRESS(MATCH($A23,'2011 Data'!$A$1:$A$30,0),MATCH(VLOOKUP(AD$5,'Data Lookup'!$A$1:$C$220,3,FALSE),'2011 Data'!$A$6:$CY$6,0)))),IF($B$3="Percentage",100*INDIRECT(CONCATENATE("'2011 Data'!",ADDRESS(MATCH($A23,'2011 Data'!$A$1:$A$30,0),MATCH(VLOOKUP(AD$5,'Data Lookup'!$A$1:$C$220,3,FALSE),'2011 Data'!$A$6:$CY$6,0))))/INDIRECT(CONCATENATE("'2011 Data'!",ADDRESS(MATCH($A23,'2011 Data'!$A$1:$A$30,0),MATCH(VLOOKUP($B$5,'Data Lookup'!$A$1:$C$220,3,FALSE),'2011 Data'!$A$6:$CY$6,0)))),RANK(INDIRECT(CONCATENATE("'2011 Data'!",ADDRESS(MATCH($A23,'2011 Data'!$A$1:$A$30,0),MATCH(VLOOKUP(AD$5,'Data Lookup'!$A$1:$C$220,3,FALSE),'2011 Data'!$A$6:$CY$6,0)))),INDIRECT(CONCATENATE("'2011 Data'!",ADDRESS(MATCH($A$6,'2011 Data'!$A$1:$A$30,0),MATCH(VLOOKUP(AD$5,'Data Lookup'!$A$1:$C$220,3,FALSE),'2011 Data'!$A$6:$CY$6,0)),":",ADDRESS(MATCH($A$26,'2011 Data'!$A$1:$A$30,0),MATCH(VLOOKUP(AD$5,'Data Lookup'!$A$1:$C$220,3,FALSE),'2011 Data'!$A$6:$CY$6,0)))))))</f>
        <v>35</v>
      </c>
      <c r="AE23" s="3">
        <f ca="1">IF($B$3="Count",INDIRECT(CONCATENATE("'2011 Data'!",ADDRESS(MATCH($A23,'2011 Data'!$A$1:$A$30,0),MATCH(VLOOKUP(AE$5,'Data Lookup'!$A$1:$C$220,3,FALSE),'2011 Data'!$A$6:$CY$6,0)))),IF($B$3="Percentage",100*INDIRECT(CONCATENATE("'2011 Data'!",ADDRESS(MATCH($A23,'2011 Data'!$A$1:$A$30,0),MATCH(VLOOKUP(AE$5,'Data Lookup'!$A$1:$C$220,3,FALSE),'2011 Data'!$A$6:$CY$6,0))))/INDIRECT(CONCATENATE("'2011 Data'!",ADDRESS(MATCH($A23,'2011 Data'!$A$1:$A$30,0),MATCH(VLOOKUP($B$5,'Data Lookup'!$A$1:$C$220,3,FALSE),'2011 Data'!$A$6:$CY$6,0)))),RANK(INDIRECT(CONCATENATE("'2011 Data'!",ADDRESS(MATCH($A23,'2011 Data'!$A$1:$A$30,0),MATCH(VLOOKUP(AE$5,'Data Lookup'!$A$1:$C$220,3,FALSE),'2011 Data'!$A$6:$CY$6,0)))),INDIRECT(CONCATENATE("'2011 Data'!",ADDRESS(MATCH($A$6,'2011 Data'!$A$1:$A$30,0),MATCH(VLOOKUP(AE$5,'Data Lookup'!$A$1:$C$220,3,FALSE),'2011 Data'!$A$6:$CY$6,0)),":",ADDRESS(MATCH($A$26,'2011 Data'!$A$1:$A$30,0),MATCH(VLOOKUP(AE$5,'Data Lookup'!$A$1:$C$220,3,FALSE),'2011 Data'!$A$6:$CY$6,0)))))))</f>
        <v>21</v>
      </c>
      <c r="AF23" s="3">
        <f ca="1">IF($B$3="Count",INDIRECT(CONCATENATE("'2011 Data'!",ADDRESS(MATCH($A23,'2011 Data'!$A$1:$A$30,0),MATCH(VLOOKUP(AF$5,'Data Lookup'!$A$1:$C$220,3,FALSE),'2011 Data'!$A$6:$CY$6,0)))),IF($B$3="Percentage",100*INDIRECT(CONCATENATE("'2011 Data'!",ADDRESS(MATCH($A23,'2011 Data'!$A$1:$A$30,0),MATCH(VLOOKUP(AF$5,'Data Lookup'!$A$1:$C$220,3,FALSE),'2011 Data'!$A$6:$CY$6,0))))/INDIRECT(CONCATENATE("'2011 Data'!",ADDRESS(MATCH($A23,'2011 Data'!$A$1:$A$30,0),MATCH(VLOOKUP($B$5,'Data Lookup'!$A$1:$C$220,3,FALSE),'2011 Data'!$A$6:$CY$6,0)))),RANK(INDIRECT(CONCATENATE("'2011 Data'!",ADDRESS(MATCH($A23,'2011 Data'!$A$1:$A$30,0),MATCH(VLOOKUP(AF$5,'Data Lookup'!$A$1:$C$220,3,FALSE),'2011 Data'!$A$6:$CY$6,0)))),INDIRECT(CONCATENATE("'2011 Data'!",ADDRESS(MATCH($A$6,'2011 Data'!$A$1:$A$30,0),MATCH(VLOOKUP(AF$5,'Data Lookup'!$A$1:$C$220,3,FALSE),'2011 Data'!$A$6:$CY$6,0)),":",ADDRESS(MATCH($A$26,'2011 Data'!$A$1:$A$30,0),MATCH(VLOOKUP(AF$5,'Data Lookup'!$A$1:$C$220,3,FALSE),'2011 Data'!$A$6:$CY$6,0)))))))</f>
        <v>673</v>
      </c>
    </row>
    <row r="24" spans="1:32" x14ac:dyDescent="0.35">
      <c r="A24" s="3" t="s">
        <v>19</v>
      </c>
      <c r="B24" s="3">
        <f ca="1">IF($B$3="Count",INDIRECT(CONCATENATE("'2011 Data'!",ADDRESS(MATCH($A24,'2011 Data'!$A$1:$A$30,0),MATCH(VLOOKUP(B$5,'Data Lookup'!$A$1:$C$220,3,FALSE),'2011 Data'!$A$6:$CY$6,0)))),IF($B$3="Percentage",100*INDIRECT(CONCATENATE("'2011 Data'!",ADDRESS(MATCH($A24,'2011 Data'!$A$1:$A$30,0),MATCH(VLOOKUP(B$5,'Data Lookup'!$A$1:$C$220,3,FALSE),'2011 Data'!$A$6:$CY$6,0))))/INDIRECT(CONCATENATE("'2011 Data'!",ADDRESS(MATCH($A24,'2011 Data'!$A$1:$A$30,0),MATCH(VLOOKUP($B$5,'Data Lookup'!$A$1:$C$220,3,FALSE),'2011 Data'!$A$6:$CY$6,0)))),RANK(INDIRECT(CONCATENATE("'2011 Data'!",ADDRESS(MATCH($A24,'2011 Data'!$A$1:$A$30,0),MATCH(VLOOKUP(B$5,'Data Lookup'!$A$1:$C$220,3,FALSE),'2011 Data'!$A$6:$CY$6,0)))),INDIRECT(CONCATENATE("'2011 Data'!",ADDRESS(MATCH($A$6,'2011 Data'!$A$1:$A$30,0),MATCH(VLOOKUP(B$5,'Data Lookup'!$A$1:$C$220,3,FALSE),'2011 Data'!$A$6:$CY$6,0)),":",ADDRESS(MATCH($A$26,'2011 Data'!$A$1:$A$30,0),MATCH(VLOOKUP(B$5,'Data Lookup'!$A$1:$C$220,3,FALSE),'2011 Data'!$A$6:$CY$6,0)))))))</f>
        <v>4809</v>
      </c>
      <c r="C24" s="3">
        <f ca="1">IF($B$3="Count",INDIRECT(CONCATENATE("'2011 Data'!",ADDRESS(MATCH($A24,'2011 Data'!$A$1:$A$30,0),MATCH(VLOOKUP(C$5,'Data Lookup'!$A$1:$C$220,3,FALSE),'2011 Data'!$A$6:$CY$6,0)))),IF($B$3="Percentage",100*INDIRECT(CONCATENATE("'2011 Data'!",ADDRESS(MATCH($A24,'2011 Data'!$A$1:$A$30,0),MATCH(VLOOKUP(C$5,'Data Lookup'!$A$1:$C$220,3,FALSE),'2011 Data'!$A$6:$CY$6,0))))/INDIRECT(CONCATENATE("'2011 Data'!",ADDRESS(MATCH($A24,'2011 Data'!$A$1:$A$30,0),MATCH(VLOOKUP($B$5,'Data Lookup'!$A$1:$C$220,3,FALSE),'2011 Data'!$A$6:$CY$6,0)))),RANK(INDIRECT(CONCATENATE("'2011 Data'!",ADDRESS(MATCH($A24,'2011 Data'!$A$1:$A$30,0),MATCH(VLOOKUP(C$5,'Data Lookup'!$A$1:$C$220,3,FALSE),'2011 Data'!$A$6:$CY$6,0)))),INDIRECT(CONCATENATE("'2011 Data'!",ADDRESS(MATCH($A$6,'2011 Data'!$A$1:$A$30,0),MATCH(VLOOKUP(C$5,'Data Lookup'!$A$1:$C$220,3,FALSE),'2011 Data'!$A$6:$CY$6,0)),":",ADDRESS(MATCH($A$26,'2011 Data'!$A$1:$A$30,0),MATCH(VLOOKUP(C$5,'Data Lookup'!$A$1:$C$220,3,FALSE),'2011 Data'!$A$6:$CY$6,0)))))))</f>
        <v>1303</v>
      </c>
      <c r="D24" s="3">
        <f ca="1">IF($B$3="Count",INDIRECT(CONCATENATE("'2011 Data'!",ADDRESS(MATCH($A24,'2011 Data'!$A$1:$A$30,0),MATCH(VLOOKUP(D$5,'Data Lookup'!$A$1:$C$220,3,FALSE),'2011 Data'!$A$6:$CY$6,0)))),IF($B$3="Percentage",100*INDIRECT(CONCATENATE("'2011 Data'!",ADDRESS(MATCH($A24,'2011 Data'!$A$1:$A$30,0),MATCH(VLOOKUP(D$5,'Data Lookup'!$A$1:$C$220,3,FALSE),'2011 Data'!$A$6:$CY$6,0))))/INDIRECT(CONCATENATE("'2011 Data'!",ADDRESS(MATCH($A24,'2011 Data'!$A$1:$A$30,0),MATCH(VLOOKUP($B$5,'Data Lookup'!$A$1:$C$220,3,FALSE),'2011 Data'!$A$6:$CY$6,0)))),RANK(INDIRECT(CONCATENATE("'2011 Data'!",ADDRESS(MATCH($A24,'2011 Data'!$A$1:$A$30,0),MATCH(VLOOKUP(D$5,'Data Lookup'!$A$1:$C$220,3,FALSE),'2011 Data'!$A$6:$CY$6,0)))),INDIRECT(CONCATENATE("'2011 Data'!",ADDRESS(MATCH($A$6,'2011 Data'!$A$1:$A$30,0),MATCH(VLOOKUP(D$5,'Data Lookup'!$A$1:$C$220,3,FALSE),'2011 Data'!$A$6:$CY$6,0)),":",ADDRESS(MATCH($A$26,'2011 Data'!$A$1:$A$30,0),MATCH(VLOOKUP(D$5,'Data Lookup'!$A$1:$C$220,3,FALSE),'2011 Data'!$A$6:$CY$6,0)))))))</f>
        <v>463</v>
      </c>
      <c r="E24" s="3">
        <f ca="1">IF($B$3="Count",INDIRECT(CONCATENATE("'2011 Data'!",ADDRESS(MATCH($A24,'2011 Data'!$A$1:$A$30,0),MATCH(VLOOKUP(E$5,'Data Lookup'!$A$1:$C$220,3,FALSE),'2011 Data'!$A$6:$CY$6,0)))),IF($B$3="Percentage",100*INDIRECT(CONCATENATE("'2011 Data'!",ADDRESS(MATCH($A24,'2011 Data'!$A$1:$A$30,0),MATCH(VLOOKUP(E$5,'Data Lookup'!$A$1:$C$220,3,FALSE),'2011 Data'!$A$6:$CY$6,0))))/INDIRECT(CONCATENATE("'2011 Data'!",ADDRESS(MATCH($A24,'2011 Data'!$A$1:$A$30,0),MATCH(VLOOKUP($B$5,'Data Lookup'!$A$1:$C$220,3,FALSE),'2011 Data'!$A$6:$CY$6,0)))),RANK(INDIRECT(CONCATENATE("'2011 Data'!",ADDRESS(MATCH($A24,'2011 Data'!$A$1:$A$30,0),MATCH(VLOOKUP(E$5,'Data Lookup'!$A$1:$C$220,3,FALSE),'2011 Data'!$A$6:$CY$6,0)))),INDIRECT(CONCATENATE("'2011 Data'!",ADDRESS(MATCH($A$6,'2011 Data'!$A$1:$A$30,0),MATCH(VLOOKUP(E$5,'Data Lookup'!$A$1:$C$220,3,FALSE),'2011 Data'!$A$6:$CY$6,0)),":",ADDRESS(MATCH($A$26,'2011 Data'!$A$1:$A$30,0),MATCH(VLOOKUP(E$5,'Data Lookup'!$A$1:$C$220,3,FALSE),'2011 Data'!$A$6:$CY$6,0)))))))</f>
        <v>840</v>
      </c>
      <c r="F24" s="3">
        <f ca="1">IF($B$3="Count",INDIRECT(CONCATENATE("'2011 Data'!",ADDRESS(MATCH($A24,'2011 Data'!$A$1:$A$30,0),MATCH(VLOOKUP(F$5,'Data Lookup'!$A$1:$C$220,3,FALSE),'2011 Data'!$A$6:$CY$6,0)))),IF($B$3="Percentage",100*INDIRECT(CONCATENATE("'2011 Data'!",ADDRESS(MATCH($A24,'2011 Data'!$A$1:$A$30,0),MATCH(VLOOKUP(F$5,'Data Lookup'!$A$1:$C$220,3,FALSE),'2011 Data'!$A$6:$CY$6,0))))/INDIRECT(CONCATENATE("'2011 Data'!",ADDRESS(MATCH($A24,'2011 Data'!$A$1:$A$30,0),MATCH(VLOOKUP($B$5,'Data Lookup'!$A$1:$C$220,3,FALSE),'2011 Data'!$A$6:$CY$6,0)))),RANK(INDIRECT(CONCATENATE("'2011 Data'!",ADDRESS(MATCH($A24,'2011 Data'!$A$1:$A$30,0),MATCH(VLOOKUP(F$5,'Data Lookup'!$A$1:$C$220,3,FALSE),'2011 Data'!$A$6:$CY$6,0)))),INDIRECT(CONCATENATE("'2011 Data'!",ADDRESS(MATCH($A$6,'2011 Data'!$A$1:$A$30,0),MATCH(VLOOKUP(F$5,'Data Lookup'!$A$1:$C$220,3,FALSE),'2011 Data'!$A$6:$CY$6,0)),":",ADDRESS(MATCH($A$26,'2011 Data'!$A$1:$A$30,0),MATCH(VLOOKUP(F$5,'Data Lookup'!$A$1:$C$220,3,FALSE),'2011 Data'!$A$6:$CY$6,0)))))))</f>
        <v>2620</v>
      </c>
      <c r="G24" s="3">
        <f ca="1">IF($B$3="Count",INDIRECT(CONCATENATE("'2011 Data'!",ADDRESS(MATCH($A24,'2011 Data'!$A$1:$A$30,0),MATCH(VLOOKUP(G$5,'Data Lookup'!$A$1:$C$220,3,FALSE),'2011 Data'!$A$6:$CY$6,0)))),IF($B$3="Percentage",100*INDIRECT(CONCATENATE("'2011 Data'!",ADDRESS(MATCH($A24,'2011 Data'!$A$1:$A$30,0),MATCH(VLOOKUP(G$5,'Data Lookup'!$A$1:$C$220,3,FALSE),'2011 Data'!$A$6:$CY$6,0))))/INDIRECT(CONCATENATE("'2011 Data'!",ADDRESS(MATCH($A24,'2011 Data'!$A$1:$A$30,0),MATCH(VLOOKUP($B$5,'Data Lookup'!$A$1:$C$220,3,FALSE),'2011 Data'!$A$6:$CY$6,0)))),RANK(INDIRECT(CONCATENATE("'2011 Data'!",ADDRESS(MATCH($A24,'2011 Data'!$A$1:$A$30,0),MATCH(VLOOKUP(G$5,'Data Lookup'!$A$1:$C$220,3,FALSE),'2011 Data'!$A$6:$CY$6,0)))),INDIRECT(CONCATENATE("'2011 Data'!",ADDRESS(MATCH($A$6,'2011 Data'!$A$1:$A$30,0),MATCH(VLOOKUP(G$5,'Data Lookup'!$A$1:$C$220,3,FALSE),'2011 Data'!$A$6:$CY$6,0)),":",ADDRESS(MATCH($A$26,'2011 Data'!$A$1:$A$30,0),MATCH(VLOOKUP(G$5,'Data Lookup'!$A$1:$C$220,3,FALSE),'2011 Data'!$A$6:$CY$6,0)))))))</f>
        <v>203</v>
      </c>
      <c r="H24" s="3">
        <f ca="1">IF($B$3="Count",INDIRECT(CONCATENATE("'2011 Data'!",ADDRESS(MATCH($A24,'2011 Data'!$A$1:$A$30,0),MATCH(VLOOKUP(H$5,'Data Lookup'!$A$1:$C$220,3,FALSE),'2011 Data'!$A$6:$CY$6,0)))),IF($B$3="Percentage",100*INDIRECT(CONCATENATE("'2011 Data'!",ADDRESS(MATCH($A24,'2011 Data'!$A$1:$A$30,0),MATCH(VLOOKUP(H$5,'Data Lookup'!$A$1:$C$220,3,FALSE),'2011 Data'!$A$6:$CY$6,0))))/INDIRECT(CONCATENATE("'2011 Data'!",ADDRESS(MATCH($A24,'2011 Data'!$A$1:$A$30,0),MATCH(VLOOKUP($B$5,'Data Lookup'!$A$1:$C$220,3,FALSE),'2011 Data'!$A$6:$CY$6,0)))),RANK(INDIRECT(CONCATENATE("'2011 Data'!",ADDRESS(MATCH($A24,'2011 Data'!$A$1:$A$30,0),MATCH(VLOOKUP(H$5,'Data Lookup'!$A$1:$C$220,3,FALSE),'2011 Data'!$A$6:$CY$6,0)))),INDIRECT(CONCATENATE("'2011 Data'!",ADDRESS(MATCH($A$6,'2011 Data'!$A$1:$A$30,0),MATCH(VLOOKUP(H$5,'Data Lookup'!$A$1:$C$220,3,FALSE),'2011 Data'!$A$6:$CY$6,0)),":",ADDRESS(MATCH($A$26,'2011 Data'!$A$1:$A$30,0),MATCH(VLOOKUP(H$5,'Data Lookup'!$A$1:$C$220,3,FALSE),'2011 Data'!$A$6:$CY$6,0)))))))</f>
        <v>1456</v>
      </c>
      <c r="I24" s="3">
        <f ca="1">IF($B$3="Count",INDIRECT(CONCATENATE("'2011 Data'!",ADDRESS(MATCH($A24,'2011 Data'!$A$1:$A$30,0),MATCH(VLOOKUP(I$5,'Data Lookup'!$A$1:$C$220,3,FALSE),'2011 Data'!$A$6:$CY$6,0)))),IF($B$3="Percentage",100*INDIRECT(CONCATENATE("'2011 Data'!",ADDRESS(MATCH($A24,'2011 Data'!$A$1:$A$30,0),MATCH(VLOOKUP(I$5,'Data Lookup'!$A$1:$C$220,3,FALSE),'2011 Data'!$A$6:$CY$6,0))))/INDIRECT(CONCATENATE("'2011 Data'!",ADDRESS(MATCH($A24,'2011 Data'!$A$1:$A$30,0),MATCH(VLOOKUP($B$5,'Data Lookup'!$A$1:$C$220,3,FALSE),'2011 Data'!$A$6:$CY$6,0)))),RANK(INDIRECT(CONCATENATE("'2011 Data'!",ADDRESS(MATCH($A24,'2011 Data'!$A$1:$A$30,0),MATCH(VLOOKUP(I$5,'Data Lookup'!$A$1:$C$220,3,FALSE),'2011 Data'!$A$6:$CY$6,0)))),INDIRECT(CONCATENATE("'2011 Data'!",ADDRESS(MATCH($A$6,'2011 Data'!$A$1:$A$30,0),MATCH(VLOOKUP(I$5,'Data Lookup'!$A$1:$C$220,3,FALSE),'2011 Data'!$A$6:$CY$6,0)),":",ADDRESS(MATCH($A$26,'2011 Data'!$A$1:$A$30,0),MATCH(VLOOKUP(I$5,'Data Lookup'!$A$1:$C$220,3,FALSE),'2011 Data'!$A$6:$CY$6,0)))))))</f>
        <v>301</v>
      </c>
      <c r="J24" s="3">
        <f ca="1">IF($B$3="Count",INDIRECT(CONCATENATE("'2011 Data'!",ADDRESS(MATCH($A24,'2011 Data'!$A$1:$A$30,0),MATCH(VLOOKUP(J$5,'Data Lookup'!$A$1:$C$220,3,FALSE),'2011 Data'!$A$6:$CY$6,0)))),IF($B$3="Percentage",100*INDIRECT(CONCATENATE("'2011 Data'!",ADDRESS(MATCH($A24,'2011 Data'!$A$1:$A$30,0),MATCH(VLOOKUP(J$5,'Data Lookup'!$A$1:$C$220,3,FALSE),'2011 Data'!$A$6:$CY$6,0))))/INDIRECT(CONCATENATE("'2011 Data'!",ADDRESS(MATCH($A24,'2011 Data'!$A$1:$A$30,0),MATCH(VLOOKUP($B$5,'Data Lookup'!$A$1:$C$220,3,FALSE),'2011 Data'!$A$6:$CY$6,0)))),RANK(INDIRECT(CONCATENATE("'2011 Data'!",ADDRESS(MATCH($A24,'2011 Data'!$A$1:$A$30,0),MATCH(VLOOKUP(J$5,'Data Lookup'!$A$1:$C$220,3,FALSE),'2011 Data'!$A$6:$CY$6,0)))),INDIRECT(CONCATENATE("'2011 Data'!",ADDRESS(MATCH($A$6,'2011 Data'!$A$1:$A$30,0),MATCH(VLOOKUP(J$5,'Data Lookup'!$A$1:$C$220,3,FALSE),'2011 Data'!$A$6:$CY$6,0)),":",ADDRESS(MATCH($A$26,'2011 Data'!$A$1:$A$30,0),MATCH(VLOOKUP(J$5,'Data Lookup'!$A$1:$C$220,3,FALSE),'2011 Data'!$A$6:$CY$6,0)))))))</f>
        <v>300</v>
      </c>
      <c r="K24" s="3">
        <f ca="1">IF($B$3="Count",INDIRECT(CONCATENATE("'2011 Data'!",ADDRESS(MATCH($A24,'2011 Data'!$A$1:$A$30,0),MATCH(VLOOKUP(K$5,'Data Lookup'!$A$1:$C$220,3,FALSE),'2011 Data'!$A$6:$CY$6,0)))),IF($B$3="Percentage",100*INDIRECT(CONCATENATE("'2011 Data'!",ADDRESS(MATCH($A24,'2011 Data'!$A$1:$A$30,0),MATCH(VLOOKUP(K$5,'Data Lookup'!$A$1:$C$220,3,FALSE),'2011 Data'!$A$6:$CY$6,0))))/INDIRECT(CONCATENATE("'2011 Data'!",ADDRESS(MATCH($A24,'2011 Data'!$A$1:$A$30,0),MATCH(VLOOKUP($B$5,'Data Lookup'!$A$1:$C$220,3,FALSE),'2011 Data'!$A$6:$CY$6,0)))),RANK(INDIRECT(CONCATENATE("'2011 Data'!",ADDRESS(MATCH($A24,'2011 Data'!$A$1:$A$30,0),MATCH(VLOOKUP(K$5,'Data Lookup'!$A$1:$C$220,3,FALSE),'2011 Data'!$A$6:$CY$6,0)))),INDIRECT(CONCATENATE("'2011 Data'!",ADDRESS(MATCH($A$6,'2011 Data'!$A$1:$A$30,0),MATCH(VLOOKUP(K$5,'Data Lookup'!$A$1:$C$220,3,FALSE),'2011 Data'!$A$6:$CY$6,0)),":",ADDRESS(MATCH($A$26,'2011 Data'!$A$1:$A$30,0),MATCH(VLOOKUP(K$5,'Data Lookup'!$A$1:$C$220,3,FALSE),'2011 Data'!$A$6:$CY$6,0)))))))</f>
        <v>515</v>
      </c>
      <c r="L24" s="3">
        <f ca="1">IF($B$3="Count",INDIRECT(CONCATENATE("'2011 Data'!",ADDRESS(MATCH($A24,'2011 Data'!$A$1:$A$30,0),MATCH(VLOOKUP(L$5,'Data Lookup'!$A$1:$C$220,3,FALSE),'2011 Data'!$A$6:$CY$6,0)))),IF($B$3="Percentage",100*INDIRECT(CONCATENATE("'2011 Data'!",ADDRESS(MATCH($A24,'2011 Data'!$A$1:$A$30,0),MATCH(VLOOKUP(L$5,'Data Lookup'!$A$1:$C$220,3,FALSE),'2011 Data'!$A$6:$CY$6,0))))/INDIRECT(CONCATENATE("'2011 Data'!",ADDRESS(MATCH($A24,'2011 Data'!$A$1:$A$30,0),MATCH(VLOOKUP($B$5,'Data Lookup'!$A$1:$C$220,3,FALSE),'2011 Data'!$A$6:$CY$6,0)))),RANK(INDIRECT(CONCATENATE("'2011 Data'!",ADDRESS(MATCH($A24,'2011 Data'!$A$1:$A$30,0),MATCH(VLOOKUP(L$5,'Data Lookup'!$A$1:$C$220,3,FALSE),'2011 Data'!$A$6:$CY$6,0)))),INDIRECT(CONCATENATE("'2011 Data'!",ADDRESS(MATCH($A$6,'2011 Data'!$A$1:$A$30,0),MATCH(VLOOKUP(L$5,'Data Lookup'!$A$1:$C$220,3,FALSE),'2011 Data'!$A$6:$CY$6,0)),":",ADDRESS(MATCH($A$26,'2011 Data'!$A$1:$A$30,0),MATCH(VLOOKUP(L$5,'Data Lookup'!$A$1:$C$220,3,FALSE),'2011 Data'!$A$6:$CY$6,0)))))))</f>
        <v>340</v>
      </c>
      <c r="M24" s="3">
        <f ca="1">IF($B$3="Count",INDIRECT(CONCATENATE("'2011 Data'!",ADDRESS(MATCH($A24,'2011 Data'!$A$1:$A$30,0),MATCH(VLOOKUP(M$5,'Data Lookup'!$A$1:$C$220,3,FALSE),'2011 Data'!$A$6:$CY$6,0)))),IF($B$3="Percentage",100*INDIRECT(CONCATENATE("'2011 Data'!",ADDRESS(MATCH($A24,'2011 Data'!$A$1:$A$30,0),MATCH(VLOOKUP(M$5,'Data Lookup'!$A$1:$C$220,3,FALSE),'2011 Data'!$A$6:$CY$6,0))))/INDIRECT(CONCATENATE("'2011 Data'!",ADDRESS(MATCH($A24,'2011 Data'!$A$1:$A$30,0),MATCH(VLOOKUP($B$5,'Data Lookup'!$A$1:$C$220,3,FALSE),'2011 Data'!$A$6:$CY$6,0)))),RANK(INDIRECT(CONCATENATE("'2011 Data'!",ADDRESS(MATCH($A24,'2011 Data'!$A$1:$A$30,0),MATCH(VLOOKUP(M$5,'Data Lookup'!$A$1:$C$220,3,FALSE),'2011 Data'!$A$6:$CY$6,0)))),INDIRECT(CONCATENATE("'2011 Data'!",ADDRESS(MATCH($A$6,'2011 Data'!$A$1:$A$30,0),MATCH(VLOOKUP(M$5,'Data Lookup'!$A$1:$C$220,3,FALSE),'2011 Data'!$A$6:$CY$6,0)),":",ADDRESS(MATCH($A$26,'2011 Data'!$A$1:$A$30,0),MATCH(VLOOKUP(M$5,'Data Lookup'!$A$1:$C$220,3,FALSE),'2011 Data'!$A$6:$CY$6,0)))))))</f>
        <v>6</v>
      </c>
      <c r="N24" s="3">
        <f ca="1">IF($B$3="Count",INDIRECT(CONCATENATE("'2011 Data'!",ADDRESS(MATCH($A24,'2011 Data'!$A$1:$A$30,0),MATCH(VLOOKUP(N$5,'Data Lookup'!$A$1:$C$220,3,FALSE),'2011 Data'!$A$6:$CY$6,0)))),IF($B$3="Percentage",100*INDIRECT(CONCATENATE("'2011 Data'!",ADDRESS(MATCH($A24,'2011 Data'!$A$1:$A$30,0),MATCH(VLOOKUP(N$5,'Data Lookup'!$A$1:$C$220,3,FALSE),'2011 Data'!$A$6:$CY$6,0))))/INDIRECT(CONCATENATE("'2011 Data'!",ADDRESS(MATCH($A24,'2011 Data'!$A$1:$A$30,0),MATCH(VLOOKUP($B$5,'Data Lookup'!$A$1:$C$220,3,FALSE),'2011 Data'!$A$6:$CY$6,0)))),RANK(INDIRECT(CONCATENATE("'2011 Data'!",ADDRESS(MATCH($A24,'2011 Data'!$A$1:$A$30,0),MATCH(VLOOKUP(N$5,'Data Lookup'!$A$1:$C$220,3,FALSE),'2011 Data'!$A$6:$CY$6,0)))),INDIRECT(CONCATENATE("'2011 Data'!",ADDRESS(MATCH($A$6,'2011 Data'!$A$1:$A$30,0),MATCH(VLOOKUP(N$5,'Data Lookup'!$A$1:$C$220,3,FALSE),'2011 Data'!$A$6:$CY$6,0)),":",ADDRESS(MATCH($A$26,'2011 Data'!$A$1:$A$30,0),MATCH(VLOOKUP(N$5,'Data Lookup'!$A$1:$C$220,3,FALSE),'2011 Data'!$A$6:$CY$6,0)))))))</f>
        <v>5</v>
      </c>
      <c r="O24" s="3">
        <f ca="1">IF($B$3="Count",INDIRECT(CONCATENATE("'2011 Data'!",ADDRESS(MATCH($A24,'2011 Data'!$A$1:$A$30,0),MATCH(VLOOKUP(O$5,'Data Lookup'!$A$1:$C$220,3,FALSE),'2011 Data'!$A$6:$CY$6,0)))),IF($B$3="Percentage",100*INDIRECT(CONCATENATE("'2011 Data'!",ADDRESS(MATCH($A24,'2011 Data'!$A$1:$A$30,0),MATCH(VLOOKUP(O$5,'Data Lookup'!$A$1:$C$220,3,FALSE),'2011 Data'!$A$6:$CY$6,0))))/INDIRECT(CONCATENATE("'2011 Data'!",ADDRESS(MATCH($A24,'2011 Data'!$A$1:$A$30,0),MATCH(VLOOKUP($B$5,'Data Lookup'!$A$1:$C$220,3,FALSE),'2011 Data'!$A$6:$CY$6,0)))),RANK(INDIRECT(CONCATENATE("'2011 Data'!",ADDRESS(MATCH($A24,'2011 Data'!$A$1:$A$30,0),MATCH(VLOOKUP(O$5,'Data Lookup'!$A$1:$C$220,3,FALSE),'2011 Data'!$A$6:$CY$6,0)))),INDIRECT(CONCATENATE("'2011 Data'!",ADDRESS(MATCH($A$6,'2011 Data'!$A$1:$A$30,0),MATCH(VLOOKUP(O$5,'Data Lookup'!$A$1:$C$220,3,FALSE),'2011 Data'!$A$6:$CY$6,0)),":",ADDRESS(MATCH($A$26,'2011 Data'!$A$1:$A$30,0),MATCH(VLOOKUP(O$5,'Data Lookup'!$A$1:$C$220,3,FALSE),'2011 Data'!$A$6:$CY$6,0)))))))</f>
        <v>1</v>
      </c>
      <c r="P24" s="3">
        <f ca="1">IF($B$3="Count",INDIRECT(CONCATENATE("'2011 Data'!",ADDRESS(MATCH($A24,'2011 Data'!$A$1:$A$30,0),MATCH(VLOOKUP(P$5,'Data Lookup'!$A$1:$C$220,3,FALSE),'2011 Data'!$A$6:$CY$6,0)))),IF($B$3="Percentage",100*INDIRECT(CONCATENATE("'2011 Data'!",ADDRESS(MATCH($A24,'2011 Data'!$A$1:$A$30,0),MATCH(VLOOKUP(P$5,'Data Lookup'!$A$1:$C$220,3,FALSE),'2011 Data'!$A$6:$CY$6,0))))/INDIRECT(CONCATENATE("'2011 Data'!",ADDRESS(MATCH($A24,'2011 Data'!$A$1:$A$30,0),MATCH(VLOOKUP($B$5,'Data Lookup'!$A$1:$C$220,3,FALSE),'2011 Data'!$A$6:$CY$6,0)))),RANK(INDIRECT(CONCATENATE("'2011 Data'!",ADDRESS(MATCH($A24,'2011 Data'!$A$1:$A$30,0),MATCH(VLOOKUP(P$5,'Data Lookup'!$A$1:$C$220,3,FALSE),'2011 Data'!$A$6:$CY$6,0)))),INDIRECT(CONCATENATE("'2011 Data'!",ADDRESS(MATCH($A$6,'2011 Data'!$A$1:$A$30,0),MATCH(VLOOKUP(P$5,'Data Lookup'!$A$1:$C$220,3,FALSE),'2011 Data'!$A$6:$CY$6,0)),":",ADDRESS(MATCH($A$26,'2011 Data'!$A$1:$A$30,0),MATCH(VLOOKUP(P$5,'Data Lookup'!$A$1:$C$220,3,FALSE),'2011 Data'!$A$6:$CY$6,0)))))))</f>
        <v>0</v>
      </c>
      <c r="Q24" s="3">
        <f ca="1">IF($B$3="Count",INDIRECT(CONCATENATE("'2011 Data'!",ADDRESS(MATCH($A24,'2011 Data'!$A$1:$A$30,0),MATCH(VLOOKUP(Q$5,'Data Lookup'!$A$1:$C$220,3,FALSE),'2011 Data'!$A$6:$CY$6,0)))),IF($B$3="Percentage",100*INDIRECT(CONCATENATE("'2011 Data'!",ADDRESS(MATCH($A24,'2011 Data'!$A$1:$A$30,0),MATCH(VLOOKUP(Q$5,'Data Lookup'!$A$1:$C$220,3,FALSE),'2011 Data'!$A$6:$CY$6,0))))/INDIRECT(CONCATENATE("'2011 Data'!",ADDRESS(MATCH($A24,'2011 Data'!$A$1:$A$30,0),MATCH(VLOOKUP($B$5,'Data Lookup'!$A$1:$C$220,3,FALSE),'2011 Data'!$A$6:$CY$6,0)))),RANK(INDIRECT(CONCATENATE("'2011 Data'!",ADDRESS(MATCH($A24,'2011 Data'!$A$1:$A$30,0),MATCH(VLOOKUP(Q$5,'Data Lookup'!$A$1:$C$220,3,FALSE),'2011 Data'!$A$6:$CY$6,0)))),INDIRECT(CONCATENATE("'2011 Data'!",ADDRESS(MATCH($A$6,'2011 Data'!$A$1:$A$30,0),MATCH(VLOOKUP(Q$5,'Data Lookup'!$A$1:$C$220,3,FALSE),'2011 Data'!$A$6:$CY$6,0)),":",ADDRESS(MATCH($A$26,'2011 Data'!$A$1:$A$30,0),MATCH(VLOOKUP(Q$5,'Data Lookup'!$A$1:$C$220,3,FALSE),'2011 Data'!$A$6:$CY$6,0)))))))</f>
        <v>0</v>
      </c>
      <c r="R24" s="3">
        <f ca="1">IF($B$3="Count",INDIRECT(CONCATENATE("'2011 Data'!",ADDRESS(MATCH($A24,'2011 Data'!$A$1:$A$30,0),MATCH(VLOOKUP(R$5,'Data Lookup'!$A$1:$C$220,3,FALSE),'2011 Data'!$A$6:$CY$6,0)))),IF($B$3="Percentage",100*INDIRECT(CONCATENATE("'2011 Data'!",ADDRESS(MATCH($A24,'2011 Data'!$A$1:$A$30,0),MATCH(VLOOKUP(R$5,'Data Lookup'!$A$1:$C$220,3,FALSE),'2011 Data'!$A$6:$CY$6,0))))/INDIRECT(CONCATENATE("'2011 Data'!",ADDRESS(MATCH($A24,'2011 Data'!$A$1:$A$30,0),MATCH(VLOOKUP($B$5,'Data Lookup'!$A$1:$C$220,3,FALSE),'2011 Data'!$A$6:$CY$6,0)))),RANK(INDIRECT(CONCATENATE("'2011 Data'!",ADDRESS(MATCH($A24,'2011 Data'!$A$1:$A$30,0),MATCH(VLOOKUP(R$5,'Data Lookup'!$A$1:$C$220,3,FALSE),'2011 Data'!$A$6:$CY$6,0)))),INDIRECT(CONCATENATE("'2011 Data'!",ADDRESS(MATCH($A$6,'2011 Data'!$A$1:$A$30,0),MATCH(VLOOKUP(R$5,'Data Lookup'!$A$1:$C$220,3,FALSE),'2011 Data'!$A$6:$CY$6,0)),":",ADDRESS(MATCH($A$26,'2011 Data'!$A$1:$A$30,0),MATCH(VLOOKUP(R$5,'Data Lookup'!$A$1:$C$220,3,FALSE),'2011 Data'!$A$6:$CY$6,0)))))))</f>
        <v>262</v>
      </c>
      <c r="S24" s="3">
        <f ca="1">IF($B$3="Count",INDIRECT(CONCATENATE("'2011 Data'!",ADDRESS(MATCH($A24,'2011 Data'!$A$1:$A$30,0),MATCH(VLOOKUP(S$5,'Data Lookup'!$A$1:$C$220,3,FALSE),'2011 Data'!$A$6:$CY$6,0)))),IF($B$3="Percentage",100*INDIRECT(CONCATENATE("'2011 Data'!",ADDRESS(MATCH($A24,'2011 Data'!$A$1:$A$30,0),MATCH(VLOOKUP(S$5,'Data Lookup'!$A$1:$C$220,3,FALSE),'2011 Data'!$A$6:$CY$6,0))))/INDIRECT(CONCATENATE("'2011 Data'!",ADDRESS(MATCH($A24,'2011 Data'!$A$1:$A$30,0),MATCH(VLOOKUP($B$5,'Data Lookup'!$A$1:$C$220,3,FALSE),'2011 Data'!$A$6:$CY$6,0)))),RANK(INDIRECT(CONCATENATE("'2011 Data'!",ADDRESS(MATCH($A24,'2011 Data'!$A$1:$A$30,0),MATCH(VLOOKUP(S$5,'Data Lookup'!$A$1:$C$220,3,FALSE),'2011 Data'!$A$6:$CY$6,0)))),INDIRECT(CONCATENATE("'2011 Data'!",ADDRESS(MATCH($A$6,'2011 Data'!$A$1:$A$30,0),MATCH(VLOOKUP(S$5,'Data Lookup'!$A$1:$C$220,3,FALSE),'2011 Data'!$A$6:$CY$6,0)),":",ADDRESS(MATCH($A$26,'2011 Data'!$A$1:$A$30,0),MATCH(VLOOKUP(S$5,'Data Lookup'!$A$1:$C$220,3,FALSE),'2011 Data'!$A$6:$CY$6,0)))))))</f>
        <v>123</v>
      </c>
      <c r="T24" s="3">
        <f ca="1">IF($B$3="Count",INDIRECT(CONCATENATE("'2011 Data'!",ADDRESS(MATCH($A24,'2011 Data'!$A$1:$A$30,0),MATCH(VLOOKUP(T$5,'Data Lookup'!$A$1:$C$220,3,FALSE),'2011 Data'!$A$6:$CY$6,0)))),IF($B$3="Percentage",100*INDIRECT(CONCATENATE("'2011 Data'!",ADDRESS(MATCH($A24,'2011 Data'!$A$1:$A$30,0),MATCH(VLOOKUP(T$5,'Data Lookup'!$A$1:$C$220,3,FALSE),'2011 Data'!$A$6:$CY$6,0))))/INDIRECT(CONCATENATE("'2011 Data'!",ADDRESS(MATCH($A24,'2011 Data'!$A$1:$A$30,0),MATCH(VLOOKUP($B$5,'Data Lookup'!$A$1:$C$220,3,FALSE),'2011 Data'!$A$6:$CY$6,0)))),RANK(INDIRECT(CONCATENATE("'2011 Data'!",ADDRESS(MATCH($A24,'2011 Data'!$A$1:$A$30,0),MATCH(VLOOKUP(T$5,'Data Lookup'!$A$1:$C$220,3,FALSE),'2011 Data'!$A$6:$CY$6,0)))),INDIRECT(CONCATENATE("'2011 Data'!",ADDRESS(MATCH($A$6,'2011 Data'!$A$1:$A$30,0),MATCH(VLOOKUP(T$5,'Data Lookup'!$A$1:$C$220,3,FALSE),'2011 Data'!$A$6:$CY$6,0)),":",ADDRESS(MATCH($A$26,'2011 Data'!$A$1:$A$30,0),MATCH(VLOOKUP(T$5,'Data Lookup'!$A$1:$C$220,3,FALSE),'2011 Data'!$A$6:$CY$6,0)))))))</f>
        <v>70</v>
      </c>
      <c r="U24" s="3">
        <f ca="1">IF($B$3="Count",INDIRECT(CONCATENATE("'2011 Data'!",ADDRESS(MATCH($A24,'2011 Data'!$A$1:$A$30,0),MATCH(VLOOKUP(U$5,'Data Lookup'!$A$1:$C$220,3,FALSE),'2011 Data'!$A$6:$CY$6,0)))),IF($B$3="Percentage",100*INDIRECT(CONCATENATE("'2011 Data'!",ADDRESS(MATCH($A24,'2011 Data'!$A$1:$A$30,0),MATCH(VLOOKUP(U$5,'Data Lookup'!$A$1:$C$220,3,FALSE),'2011 Data'!$A$6:$CY$6,0))))/INDIRECT(CONCATENATE("'2011 Data'!",ADDRESS(MATCH($A24,'2011 Data'!$A$1:$A$30,0),MATCH(VLOOKUP($B$5,'Data Lookup'!$A$1:$C$220,3,FALSE),'2011 Data'!$A$6:$CY$6,0)))),RANK(INDIRECT(CONCATENATE("'2011 Data'!",ADDRESS(MATCH($A24,'2011 Data'!$A$1:$A$30,0),MATCH(VLOOKUP(U$5,'Data Lookup'!$A$1:$C$220,3,FALSE),'2011 Data'!$A$6:$CY$6,0)))),INDIRECT(CONCATENATE("'2011 Data'!",ADDRESS(MATCH($A$6,'2011 Data'!$A$1:$A$30,0),MATCH(VLOOKUP(U$5,'Data Lookup'!$A$1:$C$220,3,FALSE),'2011 Data'!$A$6:$CY$6,0)),":",ADDRESS(MATCH($A$26,'2011 Data'!$A$1:$A$30,0),MATCH(VLOOKUP(U$5,'Data Lookup'!$A$1:$C$220,3,FALSE),'2011 Data'!$A$6:$CY$6,0)))))))</f>
        <v>47</v>
      </c>
      <c r="V24" s="3">
        <f ca="1">IF($B$3="Count",INDIRECT(CONCATENATE("'2011 Data'!",ADDRESS(MATCH($A24,'2011 Data'!$A$1:$A$30,0),MATCH(VLOOKUP(V$5,'Data Lookup'!$A$1:$C$220,3,FALSE),'2011 Data'!$A$6:$CY$6,0)))),IF($B$3="Percentage",100*INDIRECT(CONCATENATE("'2011 Data'!",ADDRESS(MATCH($A24,'2011 Data'!$A$1:$A$30,0),MATCH(VLOOKUP(V$5,'Data Lookup'!$A$1:$C$220,3,FALSE),'2011 Data'!$A$6:$CY$6,0))))/INDIRECT(CONCATENATE("'2011 Data'!",ADDRESS(MATCH($A24,'2011 Data'!$A$1:$A$30,0),MATCH(VLOOKUP($B$5,'Data Lookup'!$A$1:$C$220,3,FALSE),'2011 Data'!$A$6:$CY$6,0)))),RANK(INDIRECT(CONCATENATE("'2011 Data'!",ADDRESS(MATCH($A24,'2011 Data'!$A$1:$A$30,0),MATCH(VLOOKUP(V$5,'Data Lookup'!$A$1:$C$220,3,FALSE),'2011 Data'!$A$6:$CY$6,0)))),INDIRECT(CONCATENATE("'2011 Data'!",ADDRESS(MATCH($A$6,'2011 Data'!$A$1:$A$30,0),MATCH(VLOOKUP(V$5,'Data Lookup'!$A$1:$C$220,3,FALSE),'2011 Data'!$A$6:$CY$6,0)),":",ADDRESS(MATCH($A$26,'2011 Data'!$A$1:$A$30,0),MATCH(VLOOKUP(V$5,'Data Lookup'!$A$1:$C$220,3,FALSE),'2011 Data'!$A$6:$CY$6,0)))))))</f>
        <v>22</v>
      </c>
      <c r="W24" s="3">
        <f ca="1">IF($B$3="Count",INDIRECT(CONCATENATE("'2011 Data'!",ADDRESS(MATCH($A24,'2011 Data'!$A$1:$A$30,0),MATCH(VLOOKUP(W$5,'Data Lookup'!$A$1:$C$220,3,FALSE),'2011 Data'!$A$6:$CY$6,0)))),IF($B$3="Percentage",100*INDIRECT(CONCATENATE("'2011 Data'!",ADDRESS(MATCH($A24,'2011 Data'!$A$1:$A$30,0),MATCH(VLOOKUP(W$5,'Data Lookup'!$A$1:$C$220,3,FALSE),'2011 Data'!$A$6:$CY$6,0))))/INDIRECT(CONCATENATE("'2011 Data'!",ADDRESS(MATCH($A24,'2011 Data'!$A$1:$A$30,0),MATCH(VLOOKUP($B$5,'Data Lookup'!$A$1:$C$220,3,FALSE),'2011 Data'!$A$6:$CY$6,0)))),RANK(INDIRECT(CONCATENATE("'2011 Data'!",ADDRESS(MATCH($A24,'2011 Data'!$A$1:$A$30,0),MATCH(VLOOKUP(W$5,'Data Lookup'!$A$1:$C$220,3,FALSE),'2011 Data'!$A$6:$CY$6,0)))),INDIRECT(CONCATENATE("'2011 Data'!",ADDRESS(MATCH($A$6,'2011 Data'!$A$1:$A$30,0),MATCH(VLOOKUP(W$5,'Data Lookup'!$A$1:$C$220,3,FALSE),'2011 Data'!$A$6:$CY$6,0)),":",ADDRESS(MATCH($A$26,'2011 Data'!$A$1:$A$30,0),MATCH(VLOOKUP(W$5,'Data Lookup'!$A$1:$C$220,3,FALSE),'2011 Data'!$A$6:$CY$6,0)))))))</f>
        <v>693</v>
      </c>
      <c r="X24" s="3">
        <f ca="1">IF($B$3="Count",INDIRECT(CONCATENATE("'2011 Data'!",ADDRESS(MATCH($A24,'2011 Data'!$A$1:$A$30,0),MATCH(VLOOKUP(X$5,'Data Lookup'!$A$1:$C$220,3,FALSE),'2011 Data'!$A$6:$CY$6,0)))),IF($B$3="Percentage",100*INDIRECT(CONCATENATE("'2011 Data'!",ADDRESS(MATCH($A24,'2011 Data'!$A$1:$A$30,0),MATCH(VLOOKUP(X$5,'Data Lookup'!$A$1:$C$220,3,FALSE),'2011 Data'!$A$6:$CY$6,0))))/INDIRECT(CONCATENATE("'2011 Data'!",ADDRESS(MATCH($A24,'2011 Data'!$A$1:$A$30,0),MATCH(VLOOKUP($B$5,'Data Lookup'!$A$1:$C$220,3,FALSE),'2011 Data'!$A$6:$CY$6,0)))),RANK(INDIRECT(CONCATENATE("'2011 Data'!",ADDRESS(MATCH($A24,'2011 Data'!$A$1:$A$30,0),MATCH(VLOOKUP(X$5,'Data Lookup'!$A$1:$C$220,3,FALSE),'2011 Data'!$A$6:$CY$6,0)))),INDIRECT(CONCATENATE("'2011 Data'!",ADDRESS(MATCH($A$6,'2011 Data'!$A$1:$A$30,0),MATCH(VLOOKUP(X$5,'Data Lookup'!$A$1:$C$220,3,FALSE),'2011 Data'!$A$6:$CY$6,0)),":",ADDRESS(MATCH($A$26,'2011 Data'!$A$1:$A$30,0),MATCH(VLOOKUP(X$5,'Data Lookup'!$A$1:$C$220,3,FALSE),'2011 Data'!$A$6:$CY$6,0)))))))</f>
        <v>226</v>
      </c>
      <c r="Y24" s="3">
        <f ca="1">IF($B$3="Count",INDIRECT(CONCATENATE("'2011 Data'!",ADDRESS(MATCH($A24,'2011 Data'!$A$1:$A$30,0),MATCH(VLOOKUP(Y$5,'Data Lookup'!$A$1:$C$220,3,FALSE),'2011 Data'!$A$6:$CY$6,0)))),IF($B$3="Percentage",100*INDIRECT(CONCATENATE("'2011 Data'!",ADDRESS(MATCH($A24,'2011 Data'!$A$1:$A$30,0),MATCH(VLOOKUP(Y$5,'Data Lookup'!$A$1:$C$220,3,FALSE),'2011 Data'!$A$6:$CY$6,0))))/INDIRECT(CONCATENATE("'2011 Data'!",ADDRESS(MATCH($A24,'2011 Data'!$A$1:$A$30,0),MATCH(VLOOKUP($B$5,'Data Lookup'!$A$1:$C$220,3,FALSE),'2011 Data'!$A$6:$CY$6,0)))),RANK(INDIRECT(CONCATENATE("'2011 Data'!",ADDRESS(MATCH($A24,'2011 Data'!$A$1:$A$30,0),MATCH(VLOOKUP(Y$5,'Data Lookup'!$A$1:$C$220,3,FALSE),'2011 Data'!$A$6:$CY$6,0)))),INDIRECT(CONCATENATE("'2011 Data'!",ADDRESS(MATCH($A$6,'2011 Data'!$A$1:$A$30,0),MATCH(VLOOKUP(Y$5,'Data Lookup'!$A$1:$C$220,3,FALSE),'2011 Data'!$A$6:$CY$6,0)),":",ADDRESS(MATCH($A$26,'2011 Data'!$A$1:$A$30,0),MATCH(VLOOKUP(Y$5,'Data Lookup'!$A$1:$C$220,3,FALSE),'2011 Data'!$A$6:$CY$6,0)))))))</f>
        <v>197</v>
      </c>
      <c r="Z24" s="3">
        <f ca="1">IF($B$3="Count",INDIRECT(CONCATENATE("'2011 Data'!",ADDRESS(MATCH($A24,'2011 Data'!$A$1:$A$30,0),MATCH(VLOOKUP(Z$5,'Data Lookup'!$A$1:$C$220,3,FALSE),'2011 Data'!$A$6:$CY$6,0)))),IF($B$3="Percentage",100*INDIRECT(CONCATENATE("'2011 Data'!",ADDRESS(MATCH($A24,'2011 Data'!$A$1:$A$30,0),MATCH(VLOOKUP(Z$5,'Data Lookup'!$A$1:$C$220,3,FALSE),'2011 Data'!$A$6:$CY$6,0))))/INDIRECT(CONCATENATE("'2011 Data'!",ADDRESS(MATCH($A24,'2011 Data'!$A$1:$A$30,0),MATCH(VLOOKUP($B$5,'Data Lookup'!$A$1:$C$220,3,FALSE),'2011 Data'!$A$6:$CY$6,0)))),RANK(INDIRECT(CONCATENATE("'2011 Data'!",ADDRESS(MATCH($A24,'2011 Data'!$A$1:$A$30,0),MATCH(VLOOKUP(Z$5,'Data Lookup'!$A$1:$C$220,3,FALSE),'2011 Data'!$A$6:$CY$6,0)))),INDIRECT(CONCATENATE("'2011 Data'!",ADDRESS(MATCH($A$6,'2011 Data'!$A$1:$A$30,0),MATCH(VLOOKUP(Z$5,'Data Lookup'!$A$1:$C$220,3,FALSE),'2011 Data'!$A$6:$CY$6,0)),":",ADDRESS(MATCH($A$26,'2011 Data'!$A$1:$A$30,0),MATCH(VLOOKUP(Z$5,'Data Lookup'!$A$1:$C$220,3,FALSE),'2011 Data'!$A$6:$CY$6,0)))))))</f>
        <v>270</v>
      </c>
      <c r="AA24" s="3">
        <f ca="1">IF($B$3="Count",INDIRECT(CONCATENATE("'2011 Data'!",ADDRESS(MATCH($A24,'2011 Data'!$A$1:$A$30,0),MATCH(VLOOKUP(AA$5,'Data Lookup'!$A$1:$C$220,3,FALSE),'2011 Data'!$A$6:$CY$6,0)))),IF($B$3="Percentage",100*INDIRECT(CONCATENATE("'2011 Data'!",ADDRESS(MATCH($A24,'2011 Data'!$A$1:$A$30,0),MATCH(VLOOKUP(AA$5,'Data Lookup'!$A$1:$C$220,3,FALSE),'2011 Data'!$A$6:$CY$6,0))))/INDIRECT(CONCATENATE("'2011 Data'!",ADDRESS(MATCH($A24,'2011 Data'!$A$1:$A$30,0),MATCH(VLOOKUP($B$5,'Data Lookup'!$A$1:$C$220,3,FALSE),'2011 Data'!$A$6:$CY$6,0)))),RANK(INDIRECT(CONCATENATE("'2011 Data'!",ADDRESS(MATCH($A24,'2011 Data'!$A$1:$A$30,0),MATCH(VLOOKUP(AA$5,'Data Lookup'!$A$1:$C$220,3,FALSE),'2011 Data'!$A$6:$CY$6,0)))),INDIRECT(CONCATENATE("'2011 Data'!",ADDRESS(MATCH($A$6,'2011 Data'!$A$1:$A$30,0),MATCH(VLOOKUP(AA$5,'Data Lookup'!$A$1:$C$220,3,FALSE),'2011 Data'!$A$6:$CY$6,0)),":",ADDRESS(MATCH($A$26,'2011 Data'!$A$1:$A$30,0),MATCH(VLOOKUP(AA$5,'Data Lookup'!$A$1:$C$220,3,FALSE),'2011 Data'!$A$6:$CY$6,0)))))))</f>
        <v>886</v>
      </c>
      <c r="AB24" s="3">
        <f ca="1">IF($B$3="Count",INDIRECT(CONCATENATE("'2011 Data'!",ADDRESS(MATCH($A24,'2011 Data'!$A$1:$A$30,0),MATCH(VLOOKUP(AB$5,'Data Lookup'!$A$1:$C$220,3,FALSE),'2011 Data'!$A$6:$CY$6,0)))),IF($B$3="Percentage",100*INDIRECT(CONCATENATE("'2011 Data'!",ADDRESS(MATCH($A24,'2011 Data'!$A$1:$A$30,0),MATCH(VLOOKUP(AB$5,'Data Lookup'!$A$1:$C$220,3,FALSE),'2011 Data'!$A$6:$CY$6,0))))/INDIRECT(CONCATENATE("'2011 Data'!",ADDRESS(MATCH($A24,'2011 Data'!$A$1:$A$30,0),MATCH(VLOOKUP($B$5,'Data Lookup'!$A$1:$C$220,3,FALSE),'2011 Data'!$A$6:$CY$6,0)))),RANK(INDIRECT(CONCATENATE("'2011 Data'!",ADDRESS(MATCH($A24,'2011 Data'!$A$1:$A$30,0),MATCH(VLOOKUP(AB$5,'Data Lookup'!$A$1:$C$220,3,FALSE),'2011 Data'!$A$6:$CY$6,0)))),INDIRECT(CONCATENATE("'2011 Data'!",ADDRESS(MATCH($A$6,'2011 Data'!$A$1:$A$30,0),MATCH(VLOOKUP(AB$5,'Data Lookup'!$A$1:$C$220,3,FALSE),'2011 Data'!$A$6:$CY$6,0)),":",ADDRESS(MATCH($A$26,'2011 Data'!$A$1:$A$30,0),MATCH(VLOOKUP(AB$5,'Data Lookup'!$A$1:$C$220,3,FALSE),'2011 Data'!$A$6:$CY$6,0)))))))</f>
        <v>211</v>
      </c>
      <c r="AC24" s="3">
        <f ca="1">IF($B$3="Count",INDIRECT(CONCATENATE("'2011 Data'!",ADDRESS(MATCH($A24,'2011 Data'!$A$1:$A$30,0),MATCH(VLOOKUP(AC$5,'Data Lookup'!$A$1:$C$220,3,FALSE),'2011 Data'!$A$6:$CY$6,0)))),IF($B$3="Percentage",100*INDIRECT(CONCATENATE("'2011 Data'!",ADDRESS(MATCH($A24,'2011 Data'!$A$1:$A$30,0),MATCH(VLOOKUP(AC$5,'Data Lookup'!$A$1:$C$220,3,FALSE),'2011 Data'!$A$6:$CY$6,0))))/INDIRECT(CONCATENATE("'2011 Data'!",ADDRESS(MATCH($A24,'2011 Data'!$A$1:$A$30,0),MATCH(VLOOKUP($B$5,'Data Lookup'!$A$1:$C$220,3,FALSE),'2011 Data'!$A$6:$CY$6,0)))),RANK(INDIRECT(CONCATENATE("'2011 Data'!",ADDRESS(MATCH($A24,'2011 Data'!$A$1:$A$30,0),MATCH(VLOOKUP(AC$5,'Data Lookup'!$A$1:$C$220,3,FALSE),'2011 Data'!$A$6:$CY$6,0)))),INDIRECT(CONCATENATE("'2011 Data'!",ADDRESS(MATCH($A$6,'2011 Data'!$A$1:$A$30,0),MATCH(VLOOKUP(AC$5,'Data Lookup'!$A$1:$C$220,3,FALSE),'2011 Data'!$A$6:$CY$6,0)),":",ADDRESS(MATCH($A$26,'2011 Data'!$A$1:$A$30,0),MATCH(VLOOKUP(AC$5,'Data Lookup'!$A$1:$C$220,3,FALSE),'2011 Data'!$A$6:$CY$6,0)))))))</f>
        <v>194</v>
      </c>
      <c r="AD24" s="3">
        <f ca="1">IF($B$3="Count",INDIRECT(CONCATENATE("'2011 Data'!",ADDRESS(MATCH($A24,'2011 Data'!$A$1:$A$30,0),MATCH(VLOOKUP(AD$5,'Data Lookup'!$A$1:$C$220,3,FALSE),'2011 Data'!$A$6:$CY$6,0)))),IF($B$3="Percentage",100*INDIRECT(CONCATENATE("'2011 Data'!",ADDRESS(MATCH($A24,'2011 Data'!$A$1:$A$30,0),MATCH(VLOOKUP(AD$5,'Data Lookup'!$A$1:$C$220,3,FALSE),'2011 Data'!$A$6:$CY$6,0))))/INDIRECT(CONCATENATE("'2011 Data'!",ADDRESS(MATCH($A24,'2011 Data'!$A$1:$A$30,0),MATCH(VLOOKUP($B$5,'Data Lookup'!$A$1:$C$220,3,FALSE),'2011 Data'!$A$6:$CY$6,0)))),RANK(INDIRECT(CONCATENATE("'2011 Data'!",ADDRESS(MATCH($A24,'2011 Data'!$A$1:$A$30,0),MATCH(VLOOKUP(AD$5,'Data Lookup'!$A$1:$C$220,3,FALSE),'2011 Data'!$A$6:$CY$6,0)))),INDIRECT(CONCATENATE("'2011 Data'!",ADDRESS(MATCH($A$6,'2011 Data'!$A$1:$A$30,0),MATCH(VLOOKUP(AD$5,'Data Lookup'!$A$1:$C$220,3,FALSE),'2011 Data'!$A$6:$CY$6,0)),":",ADDRESS(MATCH($A$26,'2011 Data'!$A$1:$A$30,0),MATCH(VLOOKUP(AD$5,'Data Lookup'!$A$1:$C$220,3,FALSE),'2011 Data'!$A$6:$CY$6,0)))))))</f>
        <v>8</v>
      </c>
      <c r="AE24" s="3">
        <f ca="1">IF($B$3="Count",INDIRECT(CONCATENATE("'2011 Data'!",ADDRESS(MATCH($A24,'2011 Data'!$A$1:$A$30,0),MATCH(VLOOKUP(AE$5,'Data Lookup'!$A$1:$C$220,3,FALSE),'2011 Data'!$A$6:$CY$6,0)))),IF($B$3="Percentage",100*INDIRECT(CONCATENATE("'2011 Data'!",ADDRESS(MATCH($A24,'2011 Data'!$A$1:$A$30,0),MATCH(VLOOKUP(AE$5,'Data Lookup'!$A$1:$C$220,3,FALSE),'2011 Data'!$A$6:$CY$6,0))))/INDIRECT(CONCATENATE("'2011 Data'!",ADDRESS(MATCH($A24,'2011 Data'!$A$1:$A$30,0),MATCH(VLOOKUP($B$5,'Data Lookup'!$A$1:$C$220,3,FALSE),'2011 Data'!$A$6:$CY$6,0)))),RANK(INDIRECT(CONCATENATE("'2011 Data'!",ADDRESS(MATCH($A24,'2011 Data'!$A$1:$A$30,0),MATCH(VLOOKUP(AE$5,'Data Lookup'!$A$1:$C$220,3,FALSE),'2011 Data'!$A$6:$CY$6,0)))),INDIRECT(CONCATENATE("'2011 Data'!",ADDRESS(MATCH($A$6,'2011 Data'!$A$1:$A$30,0),MATCH(VLOOKUP(AE$5,'Data Lookup'!$A$1:$C$220,3,FALSE),'2011 Data'!$A$6:$CY$6,0)),":",ADDRESS(MATCH($A$26,'2011 Data'!$A$1:$A$30,0),MATCH(VLOOKUP(AE$5,'Data Lookup'!$A$1:$C$220,3,FALSE),'2011 Data'!$A$6:$CY$6,0)))))))</f>
        <v>18</v>
      </c>
      <c r="AF24" s="3">
        <f ca="1">IF($B$3="Count",INDIRECT(CONCATENATE("'2011 Data'!",ADDRESS(MATCH($A24,'2011 Data'!$A$1:$A$30,0),MATCH(VLOOKUP(AF$5,'Data Lookup'!$A$1:$C$220,3,FALSE),'2011 Data'!$A$6:$CY$6,0)))),IF($B$3="Percentage",100*INDIRECT(CONCATENATE("'2011 Data'!",ADDRESS(MATCH($A24,'2011 Data'!$A$1:$A$30,0),MATCH(VLOOKUP(AF$5,'Data Lookup'!$A$1:$C$220,3,FALSE),'2011 Data'!$A$6:$CY$6,0))))/INDIRECT(CONCATENATE("'2011 Data'!",ADDRESS(MATCH($A24,'2011 Data'!$A$1:$A$30,0),MATCH(VLOOKUP($B$5,'Data Lookup'!$A$1:$C$220,3,FALSE),'2011 Data'!$A$6:$CY$6,0)))),RANK(INDIRECT(CONCATENATE("'2011 Data'!",ADDRESS(MATCH($A24,'2011 Data'!$A$1:$A$30,0),MATCH(VLOOKUP(AF$5,'Data Lookup'!$A$1:$C$220,3,FALSE),'2011 Data'!$A$6:$CY$6,0)))),INDIRECT(CONCATENATE("'2011 Data'!",ADDRESS(MATCH($A$6,'2011 Data'!$A$1:$A$30,0),MATCH(VLOOKUP(AF$5,'Data Lookup'!$A$1:$C$220,3,FALSE),'2011 Data'!$A$6:$CY$6,0)),":",ADDRESS(MATCH($A$26,'2011 Data'!$A$1:$A$30,0),MATCH(VLOOKUP(AF$5,'Data Lookup'!$A$1:$C$220,3,FALSE),'2011 Data'!$A$6:$CY$6,0)))))))</f>
        <v>455</v>
      </c>
    </row>
    <row r="25" spans="1:32" x14ac:dyDescent="0.35">
      <c r="A25" s="3" t="s">
        <v>20</v>
      </c>
      <c r="B25" s="3">
        <f ca="1">IF($B$3="Count",INDIRECT(CONCATENATE("'2011 Data'!",ADDRESS(MATCH($A25,'2011 Data'!$A$1:$A$30,0),MATCH(VLOOKUP(B$5,'Data Lookup'!$A$1:$C$220,3,FALSE),'2011 Data'!$A$6:$CY$6,0)))),IF($B$3="Percentage",100*INDIRECT(CONCATENATE("'2011 Data'!",ADDRESS(MATCH($A25,'2011 Data'!$A$1:$A$30,0),MATCH(VLOOKUP(B$5,'Data Lookup'!$A$1:$C$220,3,FALSE),'2011 Data'!$A$6:$CY$6,0))))/INDIRECT(CONCATENATE("'2011 Data'!",ADDRESS(MATCH($A25,'2011 Data'!$A$1:$A$30,0),MATCH(VLOOKUP($B$5,'Data Lookup'!$A$1:$C$220,3,FALSE),'2011 Data'!$A$6:$CY$6,0)))),RANK(INDIRECT(CONCATENATE("'2011 Data'!",ADDRESS(MATCH($A25,'2011 Data'!$A$1:$A$30,0),MATCH(VLOOKUP(B$5,'Data Lookup'!$A$1:$C$220,3,FALSE),'2011 Data'!$A$6:$CY$6,0)))),INDIRECT(CONCATENATE("'2011 Data'!",ADDRESS(MATCH($A$6,'2011 Data'!$A$1:$A$30,0),MATCH(VLOOKUP(B$5,'Data Lookup'!$A$1:$C$220,3,FALSE),'2011 Data'!$A$6:$CY$6,0)),":",ADDRESS(MATCH($A$26,'2011 Data'!$A$1:$A$30,0),MATCH(VLOOKUP(B$5,'Data Lookup'!$A$1:$C$220,3,FALSE),'2011 Data'!$A$6:$CY$6,0)))))))</f>
        <v>4380</v>
      </c>
      <c r="C25" s="3">
        <f ca="1">IF($B$3="Count",INDIRECT(CONCATENATE("'2011 Data'!",ADDRESS(MATCH($A25,'2011 Data'!$A$1:$A$30,0),MATCH(VLOOKUP(C$5,'Data Lookup'!$A$1:$C$220,3,FALSE),'2011 Data'!$A$6:$CY$6,0)))),IF($B$3="Percentage",100*INDIRECT(CONCATENATE("'2011 Data'!",ADDRESS(MATCH($A25,'2011 Data'!$A$1:$A$30,0),MATCH(VLOOKUP(C$5,'Data Lookup'!$A$1:$C$220,3,FALSE),'2011 Data'!$A$6:$CY$6,0))))/INDIRECT(CONCATENATE("'2011 Data'!",ADDRESS(MATCH($A25,'2011 Data'!$A$1:$A$30,0),MATCH(VLOOKUP($B$5,'Data Lookup'!$A$1:$C$220,3,FALSE),'2011 Data'!$A$6:$CY$6,0)))),RANK(INDIRECT(CONCATENATE("'2011 Data'!",ADDRESS(MATCH($A25,'2011 Data'!$A$1:$A$30,0),MATCH(VLOOKUP(C$5,'Data Lookup'!$A$1:$C$220,3,FALSE),'2011 Data'!$A$6:$CY$6,0)))),INDIRECT(CONCATENATE("'2011 Data'!",ADDRESS(MATCH($A$6,'2011 Data'!$A$1:$A$30,0),MATCH(VLOOKUP(C$5,'Data Lookup'!$A$1:$C$220,3,FALSE),'2011 Data'!$A$6:$CY$6,0)),":",ADDRESS(MATCH($A$26,'2011 Data'!$A$1:$A$30,0),MATCH(VLOOKUP(C$5,'Data Lookup'!$A$1:$C$220,3,FALSE),'2011 Data'!$A$6:$CY$6,0)))))))</f>
        <v>848</v>
      </c>
      <c r="D25" s="3">
        <f ca="1">IF($B$3="Count",INDIRECT(CONCATENATE("'2011 Data'!",ADDRESS(MATCH($A25,'2011 Data'!$A$1:$A$30,0),MATCH(VLOOKUP(D$5,'Data Lookup'!$A$1:$C$220,3,FALSE),'2011 Data'!$A$6:$CY$6,0)))),IF($B$3="Percentage",100*INDIRECT(CONCATENATE("'2011 Data'!",ADDRESS(MATCH($A25,'2011 Data'!$A$1:$A$30,0),MATCH(VLOOKUP(D$5,'Data Lookup'!$A$1:$C$220,3,FALSE),'2011 Data'!$A$6:$CY$6,0))))/INDIRECT(CONCATENATE("'2011 Data'!",ADDRESS(MATCH($A25,'2011 Data'!$A$1:$A$30,0),MATCH(VLOOKUP($B$5,'Data Lookup'!$A$1:$C$220,3,FALSE),'2011 Data'!$A$6:$CY$6,0)))),RANK(INDIRECT(CONCATENATE("'2011 Data'!",ADDRESS(MATCH($A25,'2011 Data'!$A$1:$A$30,0),MATCH(VLOOKUP(D$5,'Data Lookup'!$A$1:$C$220,3,FALSE),'2011 Data'!$A$6:$CY$6,0)))),INDIRECT(CONCATENATE("'2011 Data'!",ADDRESS(MATCH($A$6,'2011 Data'!$A$1:$A$30,0),MATCH(VLOOKUP(D$5,'Data Lookup'!$A$1:$C$220,3,FALSE),'2011 Data'!$A$6:$CY$6,0)),":",ADDRESS(MATCH($A$26,'2011 Data'!$A$1:$A$30,0),MATCH(VLOOKUP(D$5,'Data Lookup'!$A$1:$C$220,3,FALSE),'2011 Data'!$A$6:$CY$6,0)))))))</f>
        <v>232</v>
      </c>
      <c r="E25" s="3">
        <f ca="1">IF($B$3="Count",INDIRECT(CONCATENATE("'2011 Data'!",ADDRESS(MATCH($A25,'2011 Data'!$A$1:$A$30,0),MATCH(VLOOKUP(E$5,'Data Lookup'!$A$1:$C$220,3,FALSE),'2011 Data'!$A$6:$CY$6,0)))),IF($B$3="Percentage",100*INDIRECT(CONCATENATE("'2011 Data'!",ADDRESS(MATCH($A25,'2011 Data'!$A$1:$A$30,0),MATCH(VLOOKUP(E$5,'Data Lookup'!$A$1:$C$220,3,FALSE),'2011 Data'!$A$6:$CY$6,0))))/INDIRECT(CONCATENATE("'2011 Data'!",ADDRESS(MATCH($A25,'2011 Data'!$A$1:$A$30,0),MATCH(VLOOKUP($B$5,'Data Lookup'!$A$1:$C$220,3,FALSE),'2011 Data'!$A$6:$CY$6,0)))),RANK(INDIRECT(CONCATENATE("'2011 Data'!",ADDRESS(MATCH($A25,'2011 Data'!$A$1:$A$30,0),MATCH(VLOOKUP(E$5,'Data Lookup'!$A$1:$C$220,3,FALSE),'2011 Data'!$A$6:$CY$6,0)))),INDIRECT(CONCATENATE("'2011 Data'!",ADDRESS(MATCH($A$6,'2011 Data'!$A$1:$A$30,0),MATCH(VLOOKUP(E$5,'Data Lookup'!$A$1:$C$220,3,FALSE),'2011 Data'!$A$6:$CY$6,0)),":",ADDRESS(MATCH($A$26,'2011 Data'!$A$1:$A$30,0),MATCH(VLOOKUP(E$5,'Data Lookup'!$A$1:$C$220,3,FALSE),'2011 Data'!$A$6:$CY$6,0)))))))</f>
        <v>616</v>
      </c>
      <c r="F25" s="3">
        <f ca="1">IF($B$3="Count",INDIRECT(CONCATENATE("'2011 Data'!",ADDRESS(MATCH($A25,'2011 Data'!$A$1:$A$30,0),MATCH(VLOOKUP(F$5,'Data Lookup'!$A$1:$C$220,3,FALSE),'2011 Data'!$A$6:$CY$6,0)))),IF($B$3="Percentage",100*INDIRECT(CONCATENATE("'2011 Data'!",ADDRESS(MATCH($A25,'2011 Data'!$A$1:$A$30,0),MATCH(VLOOKUP(F$5,'Data Lookup'!$A$1:$C$220,3,FALSE),'2011 Data'!$A$6:$CY$6,0))))/INDIRECT(CONCATENATE("'2011 Data'!",ADDRESS(MATCH($A25,'2011 Data'!$A$1:$A$30,0),MATCH(VLOOKUP($B$5,'Data Lookup'!$A$1:$C$220,3,FALSE),'2011 Data'!$A$6:$CY$6,0)))),RANK(INDIRECT(CONCATENATE("'2011 Data'!",ADDRESS(MATCH($A25,'2011 Data'!$A$1:$A$30,0),MATCH(VLOOKUP(F$5,'Data Lookup'!$A$1:$C$220,3,FALSE),'2011 Data'!$A$6:$CY$6,0)))),INDIRECT(CONCATENATE("'2011 Data'!",ADDRESS(MATCH($A$6,'2011 Data'!$A$1:$A$30,0),MATCH(VLOOKUP(F$5,'Data Lookup'!$A$1:$C$220,3,FALSE),'2011 Data'!$A$6:$CY$6,0)),":",ADDRESS(MATCH($A$26,'2011 Data'!$A$1:$A$30,0),MATCH(VLOOKUP(F$5,'Data Lookup'!$A$1:$C$220,3,FALSE),'2011 Data'!$A$6:$CY$6,0)))))))</f>
        <v>2168</v>
      </c>
      <c r="G25" s="3">
        <f ca="1">IF($B$3="Count",INDIRECT(CONCATENATE("'2011 Data'!",ADDRESS(MATCH($A25,'2011 Data'!$A$1:$A$30,0),MATCH(VLOOKUP(G$5,'Data Lookup'!$A$1:$C$220,3,FALSE),'2011 Data'!$A$6:$CY$6,0)))),IF($B$3="Percentage",100*INDIRECT(CONCATENATE("'2011 Data'!",ADDRESS(MATCH($A25,'2011 Data'!$A$1:$A$30,0),MATCH(VLOOKUP(G$5,'Data Lookup'!$A$1:$C$220,3,FALSE),'2011 Data'!$A$6:$CY$6,0))))/INDIRECT(CONCATENATE("'2011 Data'!",ADDRESS(MATCH($A25,'2011 Data'!$A$1:$A$30,0),MATCH(VLOOKUP($B$5,'Data Lookup'!$A$1:$C$220,3,FALSE),'2011 Data'!$A$6:$CY$6,0)))),RANK(INDIRECT(CONCATENATE("'2011 Data'!",ADDRESS(MATCH($A25,'2011 Data'!$A$1:$A$30,0),MATCH(VLOOKUP(G$5,'Data Lookup'!$A$1:$C$220,3,FALSE),'2011 Data'!$A$6:$CY$6,0)))),INDIRECT(CONCATENATE("'2011 Data'!",ADDRESS(MATCH($A$6,'2011 Data'!$A$1:$A$30,0),MATCH(VLOOKUP(G$5,'Data Lookup'!$A$1:$C$220,3,FALSE),'2011 Data'!$A$6:$CY$6,0)),":",ADDRESS(MATCH($A$26,'2011 Data'!$A$1:$A$30,0),MATCH(VLOOKUP(G$5,'Data Lookup'!$A$1:$C$220,3,FALSE),'2011 Data'!$A$6:$CY$6,0)))))))</f>
        <v>164</v>
      </c>
      <c r="H25" s="3">
        <f ca="1">IF($B$3="Count",INDIRECT(CONCATENATE("'2011 Data'!",ADDRESS(MATCH($A25,'2011 Data'!$A$1:$A$30,0),MATCH(VLOOKUP(H$5,'Data Lookup'!$A$1:$C$220,3,FALSE),'2011 Data'!$A$6:$CY$6,0)))),IF($B$3="Percentage",100*INDIRECT(CONCATENATE("'2011 Data'!",ADDRESS(MATCH($A25,'2011 Data'!$A$1:$A$30,0),MATCH(VLOOKUP(H$5,'Data Lookup'!$A$1:$C$220,3,FALSE),'2011 Data'!$A$6:$CY$6,0))))/INDIRECT(CONCATENATE("'2011 Data'!",ADDRESS(MATCH($A25,'2011 Data'!$A$1:$A$30,0),MATCH(VLOOKUP($B$5,'Data Lookup'!$A$1:$C$220,3,FALSE),'2011 Data'!$A$6:$CY$6,0)))),RANK(INDIRECT(CONCATENATE("'2011 Data'!",ADDRESS(MATCH($A25,'2011 Data'!$A$1:$A$30,0),MATCH(VLOOKUP(H$5,'Data Lookup'!$A$1:$C$220,3,FALSE),'2011 Data'!$A$6:$CY$6,0)))),INDIRECT(CONCATENATE("'2011 Data'!",ADDRESS(MATCH($A$6,'2011 Data'!$A$1:$A$30,0),MATCH(VLOOKUP(H$5,'Data Lookup'!$A$1:$C$220,3,FALSE),'2011 Data'!$A$6:$CY$6,0)),":",ADDRESS(MATCH($A$26,'2011 Data'!$A$1:$A$30,0),MATCH(VLOOKUP(H$5,'Data Lookup'!$A$1:$C$220,3,FALSE),'2011 Data'!$A$6:$CY$6,0)))))))</f>
        <v>1358</v>
      </c>
      <c r="I25" s="3">
        <f ca="1">IF($B$3="Count",INDIRECT(CONCATENATE("'2011 Data'!",ADDRESS(MATCH($A25,'2011 Data'!$A$1:$A$30,0),MATCH(VLOOKUP(I$5,'Data Lookup'!$A$1:$C$220,3,FALSE),'2011 Data'!$A$6:$CY$6,0)))),IF($B$3="Percentage",100*INDIRECT(CONCATENATE("'2011 Data'!",ADDRESS(MATCH($A25,'2011 Data'!$A$1:$A$30,0),MATCH(VLOOKUP(I$5,'Data Lookup'!$A$1:$C$220,3,FALSE),'2011 Data'!$A$6:$CY$6,0))))/INDIRECT(CONCATENATE("'2011 Data'!",ADDRESS(MATCH($A25,'2011 Data'!$A$1:$A$30,0),MATCH(VLOOKUP($B$5,'Data Lookup'!$A$1:$C$220,3,FALSE),'2011 Data'!$A$6:$CY$6,0)))),RANK(INDIRECT(CONCATENATE("'2011 Data'!",ADDRESS(MATCH($A25,'2011 Data'!$A$1:$A$30,0),MATCH(VLOOKUP(I$5,'Data Lookup'!$A$1:$C$220,3,FALSE),'2011 Data'!$A$6:$CY$6,0)))),INDIRECT(CONCATENATE("'2011 Data'!",ADDRESS(MATCH($A$6,'2011 Data'!$A$1:$A$30,0),MATCH(VLOOKUP(I$5,'Data Lookup'!$A$1:$C$220,3,FALSE),'2011 Data'!$A$6:$CY$6,0)),":",ADDRESS(MATCH($A$26,'2011 Data'!$A$1:$A$30,0),MATCH(VLOOKUP(I$5,'Data Lookup'!$A$1:$C$220,3,FALSE),'2011 Data'!$A$6:$CY$6,0)))))))</f>
        <v>263</v>
      </c>
      <c r="J25" s="3">
        <f ca="1">IF($B$3="Count",INDIRECT(CONCATENATE("'2011 Data'!",ADDRESS(MATCH($A25,'2011 Data'!$A$1:$A$30,0),MATCH(VLOOKUP(J$5,'Data Lookup'!$A$1:$C$220,3,FALSE),'2011 Data'!$A$6:$CY$6,0)))),IF($B$3="Percentage",100*INDIRECT(CONCATENATE("'2011 Data'!",ADDRESS(MATCH($A25,'2011 Data'!$A$1:$A$30,0),MATCH(VLOOKUP(J$5,'Data Lookup'!$A$1:$C$220,3,FALSE),'2011 Data'!$A$6:$CY$6,0))))/INDIRECT(CONCATENATE("'2011 Data'!",ADDRESS(MATCH($A25,'2011 Data'!$A$1:$A$30,0),MATCH(VLOOKUP($B$5,'Data Lookup'!$A$1:$C$220,3,FALSE),'2011 Data'!$A$6:$CY$6,0)))),RANK(INDIRECT(CONCATENATE("'2011 Data'!",ADDRESS(MATCH($A25,'2011 Data'!$A$1:$A$30,0),MATCH(VLOOKUP(J$5,'Data Lookup'!$A$1:$C$220,3,FALSE),'2011 Data'!$A$6:$CY$6,0)))),INDIRECT(CONCATENATE("'2011 Data'!",ADDRESS(MATCH($A$6,'2011 Data'!$A$1:$A$30,0),MATCH(VLOOKUP(J$5,'Data Lookup'!$A$1:$C$220,3,FALSE),'2011 Data'!$A$6:$CY$6,0)),":",ADDRESS(MATCH($A$26,'2011 Data'!$A$1:$A$30,0),MATCH(VLOOKUP(J$5,'Data Lookup'!$A$1:$C$220,3,FALSE),'2011 Data'!$A$6:$CY$6,0)))))))</f>
        <v>300</v>
      </c>
      <c r="K25" s="3">
        <f ca="1">IF($B$3="Count",INDIRECT(CONCATENATE("'2011 Data'!",ADDRESS(MATCH($A25,'2011 Data'!$A$1:$A$30,0),MATCH(VLOOKUP(K$5,'Data Lookup'!$A$1:$C$220,3,FALSE),'2011 Data'!$A$6:$CY$6,0)))),IF($B$3="Percentage",100*INDIRECT(CONCATENATE("'2011 Data'!",ADDRESS(MATCH($A25,'2011 Data'!$A$1:$A$30,0),MATCH(VLOOKUP(K$5,'Data Lookup'!$A$1:$C$220,3,FALSE),'2011 Data'!$A$6:$CY$6,0))))/INDIRECT(CONCATENATE("'2011 Data'!",ADDRESS(MATCH($A25,'2011 Data'!$A$1:$A$30,0),MATCH(VLOOKUP($B$5,'Data Lookup'!$A$1:$C$220,3,FALSE),'2011 Data'!$A$6:$CY$6,0)))),RANK(INDIRECT(CONCATENATE("'2011 Data'!",ADDRESS(MATCH($A25,'2011 Data'!$A$1:$A$30,0),MATCH(VLOOKUP(K$5,'Data Lookup'!$A$1:$C$220,3,FALSE),'2011 Data'!$A$6:$CY$6,0)))),INDIRECT(CONCATENATE("'2011 Data'!",ADDRESS(MATCH($A$6,'2011 Data'!$A$1:$A$30,0),MATCH(VLOOKUP(K$5,'Data Lookup'!$A$1:$C$220,3,FALSE),'2011 Data'!$A$6:$CY$6,0)),":",ADDRESS(MATCH($A$26,'2011 Data'!$A$1:$A$30,0),MATCH(VLOOKUP(K$5,'Data Lookup'!$A$1:$C$220,3,FALSE),'2011 Data'!$A$6:$CY$6,0)))))))</f>
        <v>430</v>
      </c>
      <c r="L25" s="3">
        <f ca="1">IF($B$3="Count",INDIRECT(CONCATENATE("'2011 Data'!",ADDRESS(MATCH($A25,'2011 Data'!$A$1:$A$30,0),MATCH(VLOOKUP(L$5,'Data Lookup'!$A$1:$C$220,3,FALSE),'2011 Data'!$A$6:$CY$6,0)))),IF($B$3="Percentage",100*INDIRECT(CONCATENATE("'2011 Data'!",ADDRESS(MATCH($A25,'2011 Data'!$A$1:$A$30,0),MATCH(VLOOKUP(L$5,'Data Lookup'!$A$1:$C$220,3,FALSE),'2011 Data'!$A$6:$CY$6,0))))/INDIRECT(CONCATENATE("'2011 Data'!",ADDRESS(MATCH($A25,'2011 Data'!$A$1:$A$30,0),MATCH(VLOOKUP($B$5,'Data Lookup'!$A$1:$C$220,3,FALSE),'2011 Data'!$A$6:$CY$6,0)))),RANK(INDIRECT(CONCATENATE("'2011 Data'!",ADDRESS(MATCH($A25,'2011 Data'!$A$1:$A$30,0),MATCH(VLOOKUP(L$5,'Data Lookup'!$A$1:$C$220,3,FALSE),'2011 Data'!$A$6:$CY$6,0)))),INDIRECT(CONCATENATE("'2011 Data'!",ADDRESS(MATCH($A$6,'2011 Data'!$A$1:$A$30,0),MATCH(VLOOKUP(L$5,'Data Lookup'!$A$1:$C$220,3,FALSE),'2011 Data'!$A$6:$CY$6,0)),":",ADDRESS(MATCH($A$26,'2011 Data'!$A$1:$A$30,0),MATCH(VLOOKUP(L$5,'Data Lookup'!$A$1:$C$220,3,FALSE),'2011 Data'!$A$6:$CY$6,0)))))))</f>
        <v>365</v>
      </c>
      <c r="M25" s="3">
        <f ca="1">IF($B$3="Count",INDIRECT(CONCATENATE("'2011 Data'!",ADDRESS(MATCH($A25,'2011 Data'!$A$1:$A$30,0),MATCH(VLOOKUP(M$5,'Data Lookup'!$A$1:$C$220,3,FALSE),'2011 Data'!$A$6:$CY$6,0)))),IF($B$3="Percentage",100*INDIRECT(CONCATENATE("'2011 Data'!",ADDRESS(MATCH($A25,'2011 Data'!$A$1:$A$30,0),MATCH(VLOOKUP(M$5,'Data Lookup'!$A$1:$C$220,3,FALSE),'2011 Data'!$A$6:$CY$6,0))))/INDIRECT(CONCATENATE("'2011 Data'!",ADDRESS(MATCH($A25,'2011 Data'!$A$1:$A$30,0),MATCH(VLOOKUP($B$5,'Data Lookup'!$A$1:$C$220,3,FALSE),'2011 Data'!$A$6:$CY$6,0)))),RANK(INDIRECT(CONCATENATE("'2011 Data'!",ADDRESS(MATCH($A25,'2011 Data'!$A$1:$A$30,0),MATCH(VLOOKUP(M$5,'Data Lookup'!$A$1:$C$220,3,FALSE),'2011 Data'!$A$6:$CY$6,0)))),INDIRECT(CONCATENATE("'2011 Data'!",ADDRESS(MATCH($A$6,'2011 Data'!$A$1:$A$30,0),MATCH(VLOOKUP(M$5,'Data Lookup'!$A$1:$C$220,3,FALSE),'2011 Data'!$A$6:$CY$6,0)),":",ADDRESS(MATCH($A$26,'2011 Data'!$A$1:$A$30,0),MATCH(VLOOKUP(M$5,'Data Lookup'!$A$1:$C$220,3,FALSE),'2011 Data'!$A$6:$CY$6,0)))))))</f>
        <v>1</v>
      </c>
      <c r="N25" s="3">
        <f ca="1">IF($B$3="Count",INDIRECT(CONCATENATE("'2011 Data'!",ADDRESS(MATCH($A25,'2011 Data'!$A$1:$A$30,0),MATCH(VLOOKUP(N$5,'Data Lookup'!$A$1:$C$220,3,FALSE),'2011 Data'!$A$6:$CY$6,0)))),IF($B$3="Percentage",100*INDIRECT(CONCATENATE("'2011 Data'!",ADDRESS(MATCH($A25,'2011 Data'!$A$1:$A$30,0),MATCH(VLOOKUP(N$5,'Data Lookup'!$A$1:$C$220,3,FALSE),'2011 Data'!$A$6:$CY$6,0))))/INDIRECT(CONCATENATE("'2011 Data'!",ADDRESS(MATCH($A25,'2011 Data'!$A$1:$A$30,0),MATCH(VLOOKUP($B$5,'Data Lookup'!$A$1:$C$220,3,FALSE),'2011 Data'!$A$6:$CY$6,0)))),RANK(INDIRECT(CONCATENATE("'2011 Data'!",ADDRESS(MATCH($A25,'2011 Data'!$A$1:$A$30,0),MATCH(VLOOKUP(N$5,'Data Lookup'!$A$1:$C$220,3,FALSE),'2011 Data'!$A$6:$CY$6,0)))),INDIRECT(CONCATENATE("'2011 Data'!",ADDRESS(MATCH($A$6,'2011 Data'!$A$1:$A$30,0),MATCH(VLOOKUP(N$5,'Data Lookup'!$A$1:$C$220,3,FALSE),'2011 Data'!$A$6:$CY$6,0)),":",ADDRESS(MATCH($A$26,'2011 Data'!$A$1:$A$30,0),MATCH(VLOOKUP(N$5,'Data Lookup'!$A$1:$C$220,3,FALSE),'2011 Data'!$A$6:$CY$6,0)))))))</f>
        <v>1</v>
      </c>
      <c r="O25" s="3">
        <f ca="1">IF($B$3="Count",INDIRECT(CONCATENATE("'2011 Data'!",ADDRESS(MATCH($A25,'2011 Data'!$A$1:$A$30,0),MATCH(VLOOKUP(O$5,'Data Lookup'!$A$1:$C$220,3,FALSE),'2011 Data'!$A$6:$CY$6,0)))),IF($B$3="Percentage",100*INDIRECT(CONCATENATE("'2011 Data'!",ADDRESS(MATCH($A25,'2011 Data'!$A$1:$A$30,0),MATCH(VLOOKUP(O$5,'Data Lookup'!$A$1:$C$220,3,FALSE),'2011 Data'!$A$6:$CY$6,0))))/INDIRECT(CONCATENATE("'2011 Data'!",ADDRESS(MATCH($A25,'2011 Data'!$A$1:$A$30,0),MATCH(VLOOKUP($B$5,'Data Lookup'!$A$1:$C$220,3,FALSE),'2011 Data'!$A$6:$CY$6,0)))),RANK(INDIRECT(CONCATENATE("'2011 Data'!",ADDRESS(MATCH($A25,'2011 Data'!$A$1:$A$30,0),MATCH(VLOOKUP(O$5,'Data Lookup'!$A$1:$C$220,3,FALSE),'2011 Data'!$A$6:$CY$6,0)))),INDIRECT(CONCATENATE("'2011 Data'!",ADDRESS(MATCH($A$6,'2011 Data'!$A$1:$A$30,0),MATCH(VLOOKUP(O$5,'Data Lookup'!$A$1:$C$220,3,FALSE),'2011 Data'!$A$6:$CY$6,0)),":",ADDRESS(MATCH($A$26,'2011 Data'!$A$1:$A$30,0),MATCH(VLOOKUP(O$5,'Data Lookup'!$A$1:$C$220,3,FALSE),'2011 Data'!$A$6:$CY$6,0)))))))</f>
        <v>0</v>
      </c>
      <c r="P25" s="3">
        <f ca="1">IF($B$3="Count",INDIRECT(CONCATENATE("'2011 Data'!",ADDRESS(MATCH($A25,'2011 Data'!$A$1:$A$30,0),MATCH(VLOOKUP(P$5,'Data Lookup'!$A$1:$C$220,3,FALSE),'2011 Data'!$A$6:$CY$6,0)))),IF($B$3="Percentage",100*INDIRECT(CONCATENATE("'2011 Data'!",ADDRESS(MATCH($A25,'2011 Data'!$A$1:$A$30,0),MATCH(VLOOKUP(P$5,'Data Lookup'!$A$1:$C$220,3,FALSE),'2011 Data'!$A$6:$CY$6,0))))/INDIRECT(CONCATENATE("'2011 Data'!",ADDRESS(MATCH($A25,'2011 Data'!$A$1:$A$30,0),MATCH(VLOOKUP($B$5,'Data Lookup'!$A$1:$C$220,3,FALSE),'2011 Data'!$A$6:$CY$6,0)))),RANK(INDIRECT(CONCATENATE("'2011 Data'!",ADDRESS(MATCH($A25,'2011 Data'!$A$1:$A$30,0),MATCH(VLOOKUP(P$5,'Data Lookup'!$A$1:$C$220,3,FALSE),'2011 Data'!$A$6:$CY$6,0)))),INDIRECT(CONCATENATE("'2011 Data'!",ADDRESS(MATCH($A$6,'2011 Data'!$A$1:$A$30,0),MATCH(VLOOKUP(P$5,'Data Lookup'!$A$1:$C$220,3,FALSE),'2011 Data'!$A$6:$CY$6,0)),":",ADDRESS(MATCH($A$26,'2011 Data'!$A$1:$A$30,0),MATCH(VLOOKUP(P$5,'Data Lookup'!$A$1:$C$220,3,FALSE),'2011 Data'!$A$6:$CY$6,0)))))))</f>
        <v>0</v>
      </c>
      <c r="Q25" s="3">
        <f ca="1">IF($B$3="Count",INDIRECT(CONCATENATE("'2011 Data'!",ADDRESS(MATCH($A25,'2011 Data'!$A$1:$A$30,0),MATCH(VLOOKUP(Q$5,'Data Lookup'!$A$1:$C$220,3,FALSE),'2011 Data'!$A$6:$CY$6,0)))),IF($B$3="Percentage",100*INDIRECT(CONCATENATE("'2011 Data'!",ADDRESS(MATCH($A25,'2011 Data'!$A$1:$A$30,0),MATCH(VLOOKUP(Q$5,'Data Lookup'!$A$1:$C$220,3,FALSE),'2011 Data'!$A$6:$CY$6,0))))/INDIRECT(CONCATENATE("'2011 Data'!",ADDRESS(MATCH($A25,'2011 Data'!$A$1:$A$30,0),MATCH(VLOOKUP($B$5,'Data Lookup'!$A$1:$C$220,3,FALSE),'2011 Data'!$A$6:$CY$6,0)))),RANK(INDIRECT(CONCATENATE("'2011 Data'!",ADDRESS(MATCH($A25,'2011 Data'!$A$1:$A$30,0),MATCH(VLOOKUP(Q$5,'Data Lookup'!$A$1:$C$220,3,FALSE),'2011 Data'!$A$6:$CY$6,0)))),INDIRECT(CONCATENATE("'2011 Data'!",ADDRESS(MATCH($A$6,'2011 Data'!$A$1:$A$30,0),MATCH(VLOOKUP(Q$5,'Data Lookup'!$A$1:$C$220,3,FALSE),'2011 Data'!$A$6:$CY$6,0)),":",ADDRESS(MATCH($A$26,'2011 Data'!$A$1:$A$30,0),MATCH(VLOOKUP(Q$5,'Data Lookup'!$A$1:$C$220,3,FALSE),'2011 Data'!$A$6:$CY$6,0)))))))</f>
        <v>0</v>
      </c>
      <c r="R25" s="3">
        <f ca="1">IF($B$3="Count",INDIRECT(CONCATENATE("'2011 Data'!",ADDRESS(MATCH($A25,'2011 Data'!$A$1:$A$30,0),MATCH(VLOOKUP(R$5,'Data Lookup'!$A$1:$C$220,3,FALSE),'2011 Data'!$A$6:$CY$6,0)))),IF($B$3="Percentage",100*INDIRECT(CONCATENATE("'2011 Data'!",ADDRESS(MATCH($A25,'2011 Data'!$A$1:$A$30,0),MATCH(VLOOKUP(R$5,'Data Lookup'!$A$1:$C$220,3,FALSE),'2011 Data'!$A$6:$CY$6,0))))/INDIRECT(CONCATENATE("'2011 Data'!",ADDRESS(MATCH($A25,'2011 Data'!$A$1:$A$30,0),MATCH(VLOOKUP($B$5,'Data Lookup'!$A$1:$C$220,3,FALSE),'2011 Data'!$A$6:$CY$6,0)))),RANK(INDIRECT(CONCATENATE("'2011 Data'!",ADDRESS(MATCH($A25,'2011 Data'!$A$1:$A$30,0),MATCH(VLOOKUP(R$5,'Data Lookup'!$A$1:$C$220,3,FALSE),'2011 Data'!$A$6:$CY$6,0)))),INDIRECT(CONCATENATE("'2011 Data'!",ADDRESS(MATCH($A$6,'2011 Data'!$A$1:$A$30,0),MATCH(VLOOKUP(R$5,'Data Lookup'!$A$1:$C$220,3,FALSE),'2011 Data'!$A$6:$CY$6,0)),":",ADDRESS(MATCH($A$26,'2011 Data'!$A$1:$A$30,0),MATCH(VLOOKUP(R$5,'Data Lookup'!$A$1:$C$220,3,FALSE),'2011 Data'!$A$6:$CY$6,0)))))))</f>
        <v>136</v>
      </c>
      <c r="S25" s="3">
        <f ca="1">IF($B$3="Count",INDIRECT(CONCATENATE("'2011 Data'!",ADDRESS(MATCH($A25,'2011 Data'!$A$1:$A$30,0),MATCH(VLOOKUP(S$5,'Data Lookup'!$A$1:$C$220,3,FALSE),'2011 Data'!$A$6:$CY$6,0)))),IF($B$3="Percentage",100*INDIRECT(CONCATENATE("'2011 Data'!",ADDRESS(MATCH($A25,'2011 Data'!$A$1:$A$30,0),MATCH(VLOOKUP(S$5,'Data Lookup'!$A$1:$C$220,3,FALSE),'2011 Data'!$A$6:$CY$6,0))))/INDIRECT(CONCATENATE("'2011 Data'!",ADDRESS(MATCH($A25,'2011 Data'!$A$1:$A$30,0),MATCH(VLOOKUP($B$5,'Data Lookup'!$A$1:$C$220,3,FALSE),'2011 Data'!$A$6:$CY$6,0)))),RANK(INDIRECT(CONCATENATE("'2011 Data'!",ADDRESS(MATCH($A25,'2011 Data'!$A$1:$A$30,0),MATCH(VLOOKUP(S$5,'Data Lookup'!$A$1:$C$220,3,FALSE),'2011 Data'!$A$6:$CY$6,0)))),INDIRECT(CONCATENATE("'2011 Data'!",ADDRESS(MATCH($A$6,'2011 Data'!$A$1:$A$30,0),MATCH(VLOOKUP(S$5,'Data Lookup'!$A$1:$C$220,3,FALSE),'2011 Data'!$A$6:$CY$6,0)),":",ADDRESS(MATCH($A$26,'2011 Data'!$A$1:$A$30,0),MATCH(VLOOKUP(S$5,'Data Lookup'!$A$1:$C$220,3,FALSE),'2011 Data'!$A$6:$CY$6,0)))))))</f>
        <v>62</v>
      </c>
      <c r="T25" s="3">
        <f ca="1">IF($B$3="Count",INDIRECT(CONCATENATE("'2011 Data'!",ADDRESS(MATCH($A25,'2011 Data'!$A$1:$A$30,0),MATCH(VLOOKUP(T$5,'Data Lookup'!$A$1:$C$220,3,FALSE),'2011 Data'!$A$6:$CY$6,0)))),IF($B$3="Percentage",100*INDIRECT(CONCATENATE("'2011 Data'!",ADDRESS(MATCH($A25,'2011 Data'!$A$1:$A$30,0),MATCH(VLOOKUP(T$5,'Data Lookup'!$A$1:$C$220,3,FALSE),'2011 Data'!$A$6:$CY$6,0))))/INDIRECT(CONCATENATE("'2011 Data'!",ADDRESS(MATCH($A25,'2011 Data'!$A$1:$A$30,0),MATCH(VLOOKUP($B$5,'Data Lookup'!$A$1:$C$220,3,FALSE),'2011 Data'!$A$6:$CY$6,0)))),RANK(INDIRECT(CONCATENATE("'2011 Data'!",ADDRESS(MATCH($A25,'2011 Data'!$A$1:$A$30,0),MATCH(VLOOKUP(T$5,'Data Lookup'!$A$1:$C$220,3,FALSE),'2011 Data'!$A$6:$CY$6,0)))),INDIRECT(CONCATENATE("'2011 Data'!",ADDRESS(MATCH($A$6,'2011 Data'!$A$1:$A$30,0),MATCH(VLOOKUP(T$5,'Data Lookup'!$A$1:$C$220,3,FALSE),'2011 Data'!$A$6:$CY$6,0)),":",ADDRESS(MATCH($A$26,'2011 Data'!$A$1:$A$30,0),MATCH(VLOOKUP(T$5,'Data Lookup'!$A$1:$C$220,3,FALSE),'2011 Data'!$A$6:$CY$6,0)))))))</f>
        <v>36</v>
      </c>
      <c r="U25" s="3">
        <f ca="1">IF($B$3="Count",INDIRECT(CONCATENATE("'2011 Data'!",ADDRESS(MATCH($A25,'2011 Data'!$A$1:$A$30,0),MATCH(VLOOKUP(U$5,'Data Lookup'!$A$1:$C$220,3,FALSE),'2011 Data'!$A$6:$CY$6,0)))),IF($B$3="Percentage",100*INDIRECT(CONCATENATE("'2011 Data'!",ADDRESS(MATCH($A25,'2011 Data'!$A$1:$A$30,0),MATCH(VLOOKUP(U$5,'Data Lookup'!$A$1:$C$220,3,FALSE),'2011 Data'!$A$6:$CY$6,0))))/INDIRECT(CONCATENATE("'2011 Data'!",ADDRESS(MATCH($A25,'2011 Data'!$A$1:$A$30,0),MATCH(VLOOKUP($B$5,'Data Lookup'!$A$1:$C$220,3,FALSE),'2011 Data'!$A$6:$CY$6,0)))),RANK(INDIRECT(CONCATENATE("'2011 Data'!",ADDRESS(MATCH($A25,'2011 Data'!$A$1:$A$30,0),MATCH(VLOOKUP(U$5,'Data Lookup'!$A$1:$C$220,3,FALSE),'2011 Data'!$A$6:$CY$6,0)))),INDIRECT(CONCATENATE("'2011 Data'!",ADDRESS(MATCH($A$6,'2011 Data'!$A$1:$A$30,0),MATCH(VLOOKUP(U$5,'Data Lookup'!$A$1:$C$220,3,FALSE),'2011 Data'!$A$6:$CY$6,0)),":",ADDRESS(MATCH($A$26,'2011 Data'!$A$1:$A$30,0),MATCH(VLOOKUP(U$5,'Data Lookup'!$A$1:$C$220,3,FALSE),'2011 Data'!$A$6:$CY$6,0)))))))</f>
        <v>26</v>
      </c>
      <c r="V25" s="3">
        <f ca="1">IF($B$3="Count",INDIRECT(CONCATENATE("'2011 Data'!",ADDRESS(MATCH($A25,'2011 Data'!$A$1:$A$30,0),MATCH(VLOOKUP(V$5,'Data Lookup'!$A$1:$C$220,3,FALSE),'2011 Data'!$A$6:$CY$6,0)))),IF($B$3="Percentage",100*INDIRECT(CONCATENATE("'2011 Data'!",ADDRESS(MATCH($A25,'2011 Data'!$A$1:$A$30,0),MATCH(VLOOKUP(V$5,'Data Lookup'!$A$1:$C$220,3,FALSE),'2011 Data'!$A$6:$CY$6,0))))/INDIRECT(CONCATENATE("'2011 Data'!",ADDRESS(MATCH($A25,'2011 Data'!$A$1:$A$30,0),MATCH(VLOOKUP($B$5,'Data Lookup'!$A$1:$C$220,3,FALSE),'2011 Data'!$A$6:$CY$6,0)))),RANK(INDIRECT(CONCATENATE("'2011 Data'!",ADDRESS(MATCH($A25,'2011 Data'!$A$1:$A$30,0),MATCH(VLOOKUP(V$5,'Data Lookup'!$A$1:$C$220,3,FALSE),'2011 Data'!$A$6:$CY$6,0)))),INDIRECT(CONCATENATE("'2011 Data'!",ADDRESS(MATCH($A$6,'2011 Data'!$A$1:$A$30,0),MATCH(VLOOKUP(V$5,'Data Lookup'!$A$1:$C$220,3,FALSE),'2011 Data'!$A$6:$CY$6,0)),":",ADDRESS(MATCH($A$26,'2011 Data'!$A$1:$A$30,0),MATCH(VLOOKUP(V$5,'Data Lookup'!$A$1:$C$220,3,FALSE),'2011 Data'!$A$6:$CY$6,0)))))))</f>
        <v>12</v>
      </c>
      <c r="W25" s="3">
        <f ca="1">IF($B$3="Count",INDIRECT(CONCATENATE("'2011 Data'!",ADDRESS(MATCH($A25,'2011 Data'!$A$1:$A$30,0),MATCH(VLOOKUP(W$5,'Data Lookup'!$A$1:$C$220,3,FALSE),'2011 Data'!$A$6:$CY$6,0)))),IF($B$3="Percentage",100*INDIRECT(CONCATENATE("'2011 Data'!",ADDRESS(MATCH($A25,'2011 Data'!$A$1:$A$30,0),MATCH(VLOOKUP(W$5,'Data Lookup'!$A$1:$C$220,3,FALSE),'2011 Data'!$A$6:$CY$6,0))))/INDIRECT(CONCATENATE("'2011 Data'!",ADDRESS(MATCH($A25,'2011 Data'!$A$1:$A$30,0),MATCH(VLOOKUP($B$5,'Data Lookup'!$A$1:$C$220,3,FALSE),'2011 Data'!$A$6:$CY$6,0)))),RANK(INDIRECT(CONCATENATE("'2011 Data'!",ADDRESS(MATCH($A25,'2011 Data'!$A$1:$A$30,0),MATCH(VLOOKUP(W$5,'Data Lookup'!$A$1:$C$220,3,FALSE),'2011 Data'!$A$6:$CY$6,0)))),INDIRECT(CONCATENATE("'2011 Data'!",ADDRESS(MATCH($A$6,'2011 Data'!$A$1:$A$30,0),MATCH(VLOOKUP(W$5,'Data Lookup'!$A$1:$C$220,3,FALSE),'2011 Data'!$A$6:$CY$6,0)),":",ADDRESS(MATCH($A$26,'2011 Data'!$A$1:$A$30,0),MATCH(VLOOKUP(W$5,'Data Lookup'!$A$1:$C$220,3,FALSE),'2011 Data'!$A$6:$CY$6,0)))))))</f>
        <v>509</v>
      </c>
      <c r="X25" s="3">
        <f ca="1">IF($B$3="Count",INDIRECT(CONCATENATE("'2011 Data'!",ADDRESS(MATCH($A25,'2011 Data'!$A$1:$A$30,0),MATCH(VLOOKUP(X$5,'Data Lookup'!$A$1:$C$220,3,FALSE),'2011 Data'!$A$6:$CY$6,0)))),IF($B$3="Percentage",100*INDIRECT(CONCATENATE("'2011 Data'!",ADDRESS(MATCH($A25,'2011 Data'!$A$1:$A$30,0),MATCH(VLOOKUP(X$5,'Data Lookup'!$A$1:$C$220,3,FALSE),'2011 Data'!$A$6:$CY$6,0))))/INDIRECT(CONCATENATE("'2011 Data'!",ADDRESS(MATCH($A25,'2011 Data'!$A$1:$A$30,0),MATCH(VLOOKUP($B$5,'Data Lookup'!$A$1:$C$220,3,FALSE),'2011 Data'!$A$6:$CY$6,0)))),RANK(INDIRECT(CONCATENATE("'2011 Data'!",ADDRESS(MATCH($A25,'2011 Data'!$A$1:$A$30,0),MATCH(VLOOKUP(X$5,'Data Lookup'!$A$1:$C$220,3,FALSE),'2011 Data'!$A$6:$CY$6,0)))),INDIRECT(CONCATENATE("'2011 Data'!",ADDRESS(MATCH($A$6,'2011 Data'!$A$1:$A$30,0),MATCH(VLOOKUP(X$5,'Data Lookup'!$A$1:$C$220,3,FALSE),'2011 Data'!$A$6:$CY$6,0)),":",ADDRESS(MATCH($A$26,'2011 Data'!$A$1:$A$30,0),MATCH(VLOOKUP(X$5,'Data Lookup'!$A$1:$C$220,3,FALSE),'2011 Data'!$A$6:$CY$6,0)))))))</f>
        <v>132</v>
      </c>
      <c r="Y25" s="3">
        <f ca="1">IF($B$3="Count",INDIRECT(CONCATENATE("'2011 Data'!",ADDRESS(MATCH($A25,'2011 Data'!$A$1:$A$30,0),MATCH(VLOOKUP(Y$5,'Data Lookup'!$A$1:$C$220,3,FALSE),'2011 Data'!$A$6:$CY$6,0)))),IF($B$3="Percentage",100*INDIRECT(CONCATENATE("'2011 Data'!",ADDRESS(MATCH($A25,'2011 Data'!$A$1:$A$30,0),MATCH(VLOOKUP(Y$5,'Data Lookup'!$A$1:$C$220,3,FALSE),'2011 Data'!$A$6:$CY$6,0))))/INDIRECT(CONCATENATE("'2011 Data'!",ADDRESS(MATCH($A25,'2011 Data'!$A$1:$A$30,0),MATCH(VLOOKUP($B$5,'Data Lookup'!$A$1:$C$220,3,FALSE),'2011 Data'!$A$6:$CY$6,0)))),RANK(INDIRECT(CONCATENATE("'2011 Data'!",ADDRESS(MATCH($A25,'2011 Data'!$A$1:$A$30,0),MATCH(VLOOKUP(Y$5,'Data Lookup'!$A$1:$C$220,3,FALSE),'2011 Data'!$A$6:$CY$6,0)))),INDIRECT(CONCATENATE("'2011 Data'!",ADDRESS(MATCH($A$6,'2011 Data'!$A$1:$A$30,0),MATCH(VLOOKUP(Y$5,'Data Lookup'!$A$1:$C$220,3,FALSE),'2011 Data'!$A$6:$CY$6,0)),":",ADDRESS(MATCH($A$26,'2011 Data'!$A$1:$A$30,0),MATCH(VLOOKUP(Y$5,'Data Lookup'!$A$1:$C$220,3,FALSE),'2011 Data'!$A$6:$CY$6,0)))))))</f>
        <v>141</v>
      </c>
      <c r="Z25" s="3">
        <f ca="1">IF($B$3="Count",INDIRECT(CONCATENATE("'2011 Data'!",ADDRESS(MATCH($A25,'2011 Data'!$A$1:$A$30,0),MATCH(VLOOKUP(Z$5,'Data Lookup'!$A$1:$C$220,3,FALSE),'2011 Data'!$A$6:$CY$6,0)))),IF($B$3="Percentage",100*INDIRECT(CONCATENATE("'2011 Data'!",ADDRESS(MATCH($A25,'2011 Data'!$A$1:$A$30,0),MATCH(VLOOKUP(Z$5,'Data Lookup'!$A$1:$C$220,3,FALSE),'2011 Data'!$A$6:$CY$6,0))))/INDIRECT(CONCATENATE("'2011 Data'!",ADDRESS(MATCH($A25,'2011 Data'!$A$1:$A$30,0),MATCH(VLOOKUP($B$5,'Data Lookup'!$A$1:$C$220,3,FALSE),'2011 Data'!$A$6:$CY$6,0)))),RANK(INDIRECT(CONCATENATE("'2011 Data'!",ADDRESS(MATCH($A25,'2011 Data'!$A$1:$A$30,0),MATCH(VLOOKUP(Z$5,'Data Lookup'!$A$1:$C$220,3,FALSE),'2011 Data'!$A$6:$CY$6,0)))),INDIRECT(CONCATENATE("'2011 Data'!",ADDRESS(MATCH($A$6,'2011 Data'!$A$1:$A$30,0),MATCH(VLOOKUP(Z$5,'Data Lookup'!$A$1:$C$220,3,FALSE),'2011 Data'!$A$6:$CY$6,0)),":",ADDRESS(MATCH($A$26,'2011 Data'!$A$1:$A$30,0),MATCH(VLOOKUP(Z$5,'Data Lookup'!$A$1:$C$220,3,FALSE),'2011 Data'!$A$6:$CY$6,0)))))))</f>
        <v>236</v>
      </c>
      <c r="AA25" s="3">
        <f ca="1">IF($B$3="Count",INDIRECT(CONCATENATE("'2011 Data'!",ADDRESS(MATCH($A25,'2011 Data'!$A$1:$A$30,0),MATCH(VLOOKUP(AA$5,'Data Lookup'!$A$1:$C$220,3,FALSE),'2011 Data'!$A$6:$CY$6,0)))),IF($B$3="Percentage",100*INDIRECT(CONCATENATE("'2011 Data'!",ADDRESS(MATCH($A25,'2011 Data'!$A$1:$A$30,0),MATCH(VLOOKUP(AA$5,'Data Lookup'!$A$1:$C$220,3,FALSE),'2011 Data'!$A$6:$CY$6,0))))/INDIRECT(CONCATENATE("'2011 Data'!",ADDRESS(MATCH($A25,'2011 Data'!$A$1:$A$30,0),MATCH(VLOOKUP($B$5,'Data Lookup'!$A$1:$C$220,3,FALSE),'2011 Data'!$A$6:$CY$6,0)))),RANK(INDIRECT(CONCATENATE("'2011 Data'!",ADDRESS(MATCH($A25,'2011 Data'!$A$1:$A$30,0),MATCH(VLOOKUP(AA$5,'Data Lookup'!$A$1:$C$220,3,FALSE),'2011 Data'!$A$6:$CY$6,0)))),INDIRECT(CONCATENATE("'2011 Data'!",ADDRESS(MATCH($A$6,'2011 Data'!$A$1:$A$30,0),MATCH(VLOOKUP(AA$5,'Data Lookup'!$A$1:$C$220,3,FALSE),'2011 Data'!$A$6:$CY$6,0)),":",ADDRESS(MATCH($A$26,'2011 Data'!$A$1:$A$30,0),MATCH(VLOOKUP(AA$5,'Data Lookup'!$A$1:$C$220,3,FALSE),'2011 Data'!$A$6:$CY$6,0)))))))</f>
        <v>1364</v>
      </c>
      <c r="AB25" s="3">
        <f ca="1">IF($B$3="Count",INDIRECT(CONCATENATE("'2011 Data'!",ADDRESS(MATCH($A25,'2011 Data'!$A$1:$A$30,0),MATCH(VLOOKUP(AB$5,'Data Lookup'!$A$1:$C$220,3,FALSE),'2011 Data'!$A$6:$CY$6,0)))),IF($B$3="Percentage",100*INDIRECT(CONCATENATE("'2011 Data'!",ADDRESS(MATCH($A25,'2011 Data'!$A$1:$A$30,0),MATCH(VLOOKUP(AB$5,'Data Lookup'!$A$1:$C$220,3,FALSE),'2011 Data'!$A$6:$CY$6,0))))/INDIRECT(CONCATENATE("'2011 Data'!",ADDRESS(MATCH($A25,'2011 Data'!$A$1:$A$30,0),MATCH(VLOOKUP($B$5,'Data Lookup'!$A$1:$C$220,3,FALSE),'2011 Data'!$A$6:$CY$6,0)))),RANK(INDIRECT(CONCATENATE("'2011 Data'!",ADDRESS(MATCH($A25,'2011 Data'!$A$1:$A$30,0),MATCH(VLOOKUP(AB$5,'Data Lookup'!$A$1:$C$220,3,FALSE),'2011 Data'!$A$6:$CY$6,0)))),INDIRECT(CONCATENATE("'2011 Data'!",ADDRESS(MATCH($A$6,'2011 Data'!$A$1:$A$30,0),MATCH(VLOOKUP(AB$5,'Data Lookup'!$A$1:$C$220,3,FALSE),'2011 Data'!$A$6:$CY$6,0)),":",ADDRESS(MATCH($A$26,'2011 Data'!$A$1:$A$30,0),MATCH(VLOOKUP(AB$5,'Data Lookup'!$A$1:$C$220,3,FALSE),'2011 Data'!$A$6:$CY$6,0)))))))</f>
        <v>282</v>
      </c>
      <c r="AC25" s="3">
        <f ca="1">IF($B$3="Count",INDIRECT(CONCATENATE("'2011 Data'!",ADDRESS(MATCH($A25,'2011 Data'!$A$1:$A$30,0),MATCH(VLOOKUP(AC$5,'Data Lookup'!$A$1:$C$220,3,FALSE),'2011 Data'!$A$6:$CY$6,0)))),IF($B$3="Percentage",100*INDIRECT(CONCATENATE("'2011 Data'!",ADDRESS(MATCH($A25,'2011 Data'!$A$1:$A$30,0),MATCH(VLOOKUP(AC$5,'Data Lookup'!$A$1:$C$220,3,FALSE),'2011 Data'!$A$6:$CY$6,0))))/INDIRECT(CONCATENATE("'2011 Data'!",ADDRESS(MATCH($A25,'2011 Data'!$A$1:$A$30,0),MATCH(VLOOKUP($B$5,'Data Lookup'!$A$1:$C$220,3,FALSE),'2011 Data'!$A$6:$CY$6,0)))),RANK(INDIRECT(CONCATENATE("'2011 Data'!",ADDRESS(MATCH($A25,'2011 Data'!$A$1:$A$30,0),MATCH(VLOOKUP(AC$5,'Data Lookup'!$A$1:$C$220,3,FALSE),'2011 Data'!$A$6:$CY$6,0)))),INDIRECT(CONCATENATE("'2011 Data'!",ADDRESS(MATCH($A$6,'2011 Data'!$A$1:$A$30,0),MATCH(VLOOKUP(AC$5,'Data Lookup'!$A$1:$C$220,3,FALSE),'2011 Data'!$A$6:$CY$6,0)),":",ADDRESS(MATCH($A$26,'2011 Data'!$A$1:$A$30,0),MATCH(VLOOKUP(AC$5,'Data Lookup'!$A$1:$C$220,3,FALSE),'2011 Data'!$A$6:$CY$6,0)))))))</f>
        <v>328</v>
      </c>
      <c r="AD25" s="3">
        <f ca="1">IF($B$3="Count",INDIRECT(CONCATENATE("'2011 Data'!",ADDRESS(MATCH($A25,'2011 Data'!$A$1:$A$30,0),MATCH(VLOOKUP(AD$5,'Data Lookup'!$A$1:$C$220,3,FALSE),'2011 Data'!$A$6:$CY$6,0)))),IF($B$3="Percentage",100*INDIRECT(CONCATENATE("'2011 Data'!",ADDRESS(MATCH($A25,'2011 Data'!$A$1:$A$30,0),MATCH(VLOOKUP(AD$5,'Data Lookup'!$A$1:$C$220,3,FALSE),'2011 Data'!$A$6:$CY$6,0))))/INDIRECT(CONCATENATE("'2011 Data'!",ADDRESS(MATCH($A25,'2011 Data'!$A$1:$A$30,0),MATCH(VLOOKUP($B$5,'Data Lookup'!$A$1:$C$220,3,FALSE),'2011 Data'!$A$6:$CY$6,0)))),RANK(INDIRECT(CONCATENATE("'2011 Data'!",ADDRESS(MATCH($A25,'2011 Data'!$A$1:$A$30,0),MATCH(VLOOKUP(AD$5,'Data Lookup'!$A$1:$C$220,3,FALSE),'2011 Data'!$A$6:$CY$6,0)))),INDIRECT(CONCATENATE("'2011 Data'!",ADDRESS(MATCH($A$6,'2011 Data'!$A$1:$A$30,0),MATCH(VLOOKUP(AD$5,'Data Lookup'!$A$1:$C$220,3,FALSE),'2011 Data'!$A$6:$CY$6,0)),":",ADDRESS(MATCH($A$26,'2011 Data'!$A$1:$A$30,0),MATCH(VLOOKUP(AD$5,'Data Lookup'!$A$1:$C$220,3,FALSE),'2011 Data'!$A$6:$CY$6,0)))))))</f>
        <v>37</v>
      </c>
      <c r="AE25" s="3">
        <f ca="1">IF($B$3="Count",INDIRECT(CONCATENATE("'2011 Data'!",ADDRESS(MATCH($A25,'2011 Data'!$A$1:$A$30,0),MATCH(VLOOKUP(AE$5,'Data Lookup'!$A$1:$C$220,3,FALSE),'2011 Data'!$A$6:$CY$6,0)))),IF($B$3="Percentage",100*INDIRECT(CONCATENATE("'2011 Data'!",ADDRESS(MATCH($A25,'2011 Data'!$A$1:$A$30,0),MATCH(VLOOKUP(AE$5,'Data Lookup'!$A$1:$C$220,3,FALSE),'2011 Data'!$A$6:$CY$6,0))))/INDIRECT(CONCATENATE("'2011 Data'!",ADDRESS(MATCH($A25,'2011 Data'!$A$1:$A$30,0),MATCH(VLOOKUP($B$5,'Data Lookup'!$A$1:$C$220,3,FALSE),'2011 Data'!$A$6:$CY$6,0)))),RANK(INDIRECT(CONCATENATE("'2011 Data'!",ADDRESS(MATCH($A25,'2011 Data'!$A$1:$A$30,0),MATCH(VLOOKUP(AE$5,'Data Lookup'!$A$1:$C$220,3,FALSE),'2011 Data'!$A$6:$CY$6,0)))),INDIRECT(CONCATENATE("'2011 Data'!",ADDRESS(MATCH($A$6,'2011 Data'!$A$1:$A$30,0),MATCH(VLOOKUP(AE$5,'Data Lookup'!$A$1:$C$220,3,FALSE),'2011 Data'!$A$6:$CY$6,0)),":",ADDRESS(MATCH($A$26,'2011 Data'!$A$1:$A$30,0),MATCH(VLOOKUP(AE$5,'Data Lookup'!$A$1:$C$220,3,FALSE),'2011 Data'!$A$6:$CY$6,0)))))))</f>
        <v>23</v>
      </c>
      <c r="AF25" s="3">
        <f ca="1">IF($B$3="Count",INDIRECT(CONCATENATE("'2011 Data'!",ADDRESS(MATCH($A25,'2011 Data'!$A$1:$A$30,0),MATCH(VLOOKUP(AF$5,'Data Lookup'!$A$1:$C$220,3,FALSE),'2011 Data'!$A$6:$CY$6,0)))),IF($B$3="Percentage",100*INDIRECT(CONCATENATE("'2011 Data'!",ADDRESS(MATCH($A25,'2011 Data'!$A$1:$A$30,0),MATCH(VLOOKUP(AF$5,'Data Lookup'!$A$1:$C$220,3,FALSE),'2011 Data'!$A$6:$CY$6,0))))/INDIRECT(CONCATENATE("'2011 Data'!",ADDRESS(MATCH($A25,'2011 Data'!$A$1:$A$30,0),MATCH(VLOOKUP($B$5,'Data Lookup'!$A$1:$C$220,3,FALSE),'2011 Data'!$A$6:$CY$6,0)))),RANK(INDIRECT(CONCATENATE("'2011 Data'!",ADDRESS(MATCH($A25,'2011 Data'!$A$1:$A$30,0),MATCH(VLOOKUP(AF$5,'Data Lookup'!$A$1:$C$220,3,FALSE),'2011 Data'!$A$6:$CY$6,0)))),INDIRECT(CONCATENATE("'2011 Data'!",ADDRESS(MATCH($A$6,'2011 Data'!$A$1:$A$30,0),MATCH(VLOOKUP(AF$5,'Data Lookup'!$A$1:$C$220,3,FALSE),'2011 Data'!$A$6:$CY$6,0)),":",ADDRESS(MATCH($A$26,'2011 Data'!$A$1:$A$30,0),MATCH(VLOOKUP(AF$5,'Data Lookup'!$A$1:$C$220,3,FALSE),'2011 Data'!$A$6:$CY$6,0)))))))</f>
        <v>694</v>
      </c>
    </row>
    <row r="26" spans="1:32" x14ac:dyDescent="0.35">
      <c r="A26" s="3" t="s">
        <v>21</v>
      </c>
      <c r="B26" s="3">
        <f ca="1">IF($B$3="Count",INDIRECT(CONCATENATE("'2011 Data'!",ADDRESS(MATCH($A26,'2011 Data'!$A$1:$A$30,0),MATCH(VLOOKUP(B$5,'Data Lookup'!$A$1:$C$220,3,FALSE),'2011 Data'!$A$6:$CY$6,0)))),IF($B$3="Percentage",100*INDIRECT(CONCATENATE("'2011 Data'!",ADDRESS(MATCH($A26,'2011 Data'!$A$1:$A$30,0),MATCH(VLOOKUP(B$5,'Data Lookup'!$A$1:$C$220,3,FALSE),'2011 Data'!$A$6:$CY$6,0))))/INDIRECT(CONCATENATE("'2011 Data'!",ADDRESS(MATCH($A26,'2011 Data'!$A$1:$A$30,0),MATCH(VLOOKUP($B$5,'Data Lookup'!$A$1:$C$220,3,FALSE),'2011 Data'!$A$6:$CY$6,0)))),RANK(INDIRECT(CONCATENATE("'2011 Data'!",ADDRESS(MATCH($A26,'2011 Data'!$A$1:$A$30,0),MATCH(VLOOKUP(B$5,'Data Lookup'!$A$1:$C$220,3,FALSE),'2011 Data'!$A$6:$CY$6,0)))),INDIRECT(CONCATENATE("'2011 Data'!",ADDRESS(MATCH($A$6,'2011 Data'!$A$1:$A$30,0),MATCH(VLOOKUP(B$5,'Data Lookup'!$A$1:$C$220,3,FALSE),'2011 Data'!$A$6:$CY$6,0)),":",ADDRESS(MATCH($A$26,'2011 Data'!$A$1:$A$30,0),MATCH(VLOOKUP(B$5,'Data Lookup'!$A$1:$C$220,3,FALSE),'2011 Data'!$A$6:$CY$6,0)))))))</f>
        <v>6067</v>
      </c>
      <c r="C26" s="3">
        <f ca="1">IF($B$3="Count",INDIRECT(CONCATENATE("'2011 Data'!",ADDRESS(MATCH($A26,'2011 Data'!$A$1:$A$30,0),MATCH(VLOOKUP(C$5,'Data Lookup'!$A$1:$C$220,3,FALSE),'2011 Data'!$A$6:$CY$6,0)))),IF($B$3="Percentage",100*INDIRECT(CONCATENATE("'2011 Data'!",ADDRESS(MATCH($A26,'2011 Data'!$A$1:$A$30,0),MATCH(VLOOKUP(C$5,'Data Lookup'!$A$1:$C$220,3,FALSE),'2011 Data'!$A$6:$CY$6,0))))/INDIRECT(CONCATENATE("'2011 Data'!",ADDRESS(MATCH($A26,'2011 Data'!$A$1:$A$30,0),MATCH(VLOOKUP($B$5,'Data Lookup'!$A$1:$C$220,3,FALSE),'2011 Data'!$A$6:$CY$6,0)))),RANK(INDIRECT(CONCATENATE("'2011 Data'!",ADDRESS(MATCH($A26,'2011 Data'!$A$1:$A$30,0),MATCH(VLOOKUP(C$5,'Data Lookup'!$A$1:$C$220,3,FALSE),'2011 Data'!$A$6:$CY$6,0)))),INDIRECT(CONCATENATE("'2011 Data'!",ADDRESS(MATCH($A$6,'2011 Data'!$A$1:$A$30,0),MATCH(VLOOKUP(C$5,'Data Lookup'!$A$1:$C$220,3,FALSE),'2011 Data'!$A$6:$CY$6,0)),":",ADDRESS(MATCH($A$26,'2011 Data'!$A$1:$A$30,0),MATCH(VLOOKUP(C$5,'Data Lookup'!$A$1:$C$220,3,FALSE),'2011 Data'!$A$6:$CY$6,0)))))))</f>
        <v>1956</v>
      </c>
      <c r="D26" s="3">
        <f ca="1">IF($B$3="Count",INDIRECT(CONCATENATE("'2011 Data'!",ADDRESS(MATCH($A26,'2011 Data'!$A$1:$A$30,0),MATCH(VLOOKUP(D$5,'Data Lookup'!$A$1:$C$220,3,FALSE),'2011 Data'!$A$6:$CY$6,0)))),IF($B$3="Percentage",100*INDIRECT(CONCATENATE("'2011 Data'!",ADDRESS(MATCH($A26,'2011 Data'!$A$1:$A$30,0),MATCH(VLOOKUP(D$5,'Data Lookup'!$A$1:$C$220,3,FALSE),'2011 Data'!$A$6:$CY$6,0))))/INDIRECT(CONCATENATE("'2011 Data'!",ADDRESS(MATCH($A26,'2011 Data'!$A$1:$A$30,0),MATCH(VLOOKUP($B$5,'Data Lookup'!$A$1:$C$220,3,FALSE),'2011 Data'!$A$6:$CY$6,0)))),RANK(INDIRECT(CONCATENATE("'2011 Data'!",ADDRESS(MATCH($A26,'2011 Data'!$A$1:$A$30,0),MATCH(VLOOKUP(D$5,'Data Lookup'!$A$1:$C$220,3,FALSE),'2011 Data'!$A$6:$CY$6,0)))),INDIRECT(CONCATENATE("'2011 Data'!",ADDRESS(MATCH($A$6,'2011 Data'!$A$1:$A$30,0),MATCH(VLOOKUP(D$5,'Data Lookup'!$A$1:$C$220,3,FALSE),'2011 Data'!$A$6:$CY$6,0)),":",ADDRESS(MATCH($A$26,'2011 Data'!$A$1:$A$30,0),MATCH(VLOOKUP(D$5,'Data Lookup'!$A$1:$C$220,3,FALSE),'2011 Data'!$A$6:$CY$6,0)))))))</f>
        <v>447</v>
      </c>
      <c r="E26" s="3">
        <f ca="1">IF($B$3="Count",INDIRECT(CONCATENATE("'2011 Data'!",ADDRESS(MATCH($A26,'2011 Data'!$A$1:$A$30,0),MATCH(VLOOKUP(E$5,'Data Lookup'!$A$1:$C$220,3,FALSE),'2011 Data'!$A$6:$CY$6,0)))),IF($B$3="Percentage",100*INDIRECT(CONCATENATE("'2011 Data'!",ADDRESS(MATCH($A26,'2011 Data'!$A$1:$A$30,0),MATCH(VLOOKUP(E$5,'Data Lookup'!$A$1:$C$220,3,FALSE),'2011 Data'!$A$6:$CY$6,0))))/INDIRECT(CONCATENATE("'2011 Data'!",ADDRESS(MATCH($A26,'2011 Data'!$A$1:$A$30,0),MATCH(VLOOKUP($B$5,'Data Lookup'!$A$1:$C$220,3,FALSE),'2011 Data'!$A$6:$CY$6,0)))),RANK(INDIRECT(CONCATENATE("'2011 Data'!",ADDRESS(MATCH($A26,'2011 Data'!$A$1:$A$30,0),MATCH(VLOOKUP(E$5,'Data Lookup'!$A$1:$C$220,3,FALSE),'2011 Data'!$A$6:$CY$6,0)))),INDIRECT(CONCATENATE("'2011 Data'!",ADDRESS(MATCH($A$6,'2011 Data'!$A$1:$A$30,0),MATCH(VLOOKUP(E$5,'Data Lookup'!$A$1:$C$220,3,FALSE),'2011 Data'!$A$6:$CY$6,0)),":",ADDRESS(MATCH($A$26,'2011 Data'!$A$1:$A$30,0),MATCH(VLOOKUP(E$5,'Data Lookup'!$A$1:$C$220,3,FALSE),'2011 Data'!$A$6:$CY$6,0)))))))</f>
        <v>1509</v>
      </c>
      <c r="F26" s="3">
        <f ca="1">IF($B$3="Count",INDIRECT(CONCATENATE("'2011 Data'!",ADDRESS(MATCH($A26,'2011 Data'!$A$1:$A$30,0),MATCH(VLOOKUP(F$5,'Data Lookup'!$A$1:$C$220,3,FALSE),'2011 Data'!$A$6:$CY$6,0)))),IF($B$3="Percentage",100*INDIRECT(CONCATENATE("'2011 Data'!",ADDRESS(MATCH($A26,'2011 Data'!$A$1:$A$30,0),MATCH(VLOOKUP(F$5,'Data Lookup'!$A$1:$C$220,3,FALSE),'2011 Data'!$A$6:$CY$6,0))))/INDIRECT(CONCATENATE("'2011 Data'!",ADDRESS(MATCH($A26,'2011 Data'!$A$1:$A$30,0),MATCH(VLOOKUP($B$5,'Data Lookup'!$A$1:$C$220,3,FALSE),'2011 Data'!$A$6:$CY$6,0)))),RANK(INDIRECT(CONCATENATE("'2011 Data'!",ADDRESS(MATCH($A26,'2011 Data'!$A$1:$A$30,0),MATCH(VLOOKUP(F$5,'Data Lookup'!$A$1:$C$220,3,FALSE),'2011 Data'!$A$6:$CY$6,0)))),INDIRECT(CONCATENATE("'2011 Data'!",ADDRESS(MATCH($A$6,'2011 Data'!$A$1:$A$30,0),MATCH(VLOOKUP(F$5,'Data Lookup'!$A$1:$C$220,3,FALSE),'2011 Data'!$A$6:$CY$6,0)),":",ADDRESS(MATCH($A$26,'2011 Data'!$A$1:$A$30,0),MATCH(VLOOKUP(F$5,'Data Lookup'!$A$1:$C$220,3,FALSE),'2011 Data'!$A$6:$CY$6,0)))))))</f>
        <v>2679</v>
      </c>
      <c r="G26" s="3">
        <f ca="1">IF($B$3="Count",INDIRECT(CONCATENATE("'2011 Data'!",ADDRESS(MATCH($A26,'2011 Data'!$A$1:$A$30,0),MATCH(VLOOKUP(G$5,'Data Lookup'!$A$1:$C$220,3,FALSE),'2011 Data'!$A$6:$CY$6,0)))),IF($B$3="Percentage",100*INDIRECT(CONCATENATE("'2011 Data'!",ADDRESS(MATCH($A26,'2011 Data'!$A$1:$A$30,0),MATCH(VLOOKUP(G$5,'Data Lookup'!$A$1:$C$220,3,FALSE),'2011 Data'!$A$6:$CY$6,0))))/INDIRECT(CONCATENATE("'2011 Data'!",ADDRESS(MATCH($A26,'2011 Data'!$A$1:$A$30,0),MATCH(VLOOKUP($B$5,'Data Lookup'!$A$1:$C$220,3,FALSE),'2011 Data'!$A$6:$CY$6,0)))),RANK(INDIRECT(CONCATENATE("'2011 Data'!",ADDRESS(MATCH($A26,'2011 Data'!$A$1:$A$30,0),MATCH(VLOOKUP(G$5,'Data Lookup'!$A$1:$C$220,3,FALSE),'2011 Data'!$A$6:$CY$6,0)))),INDIRECT(CONCATENATE("'2011 Data'!",ADDRESS(MATCH($A$6,'2011 Data'!$A$1:$A$30,0),MATCH(VLOOKUP(G$5,'Data Lookup'!$A$1:$C$220,3,FALSE),'2011 Data'!$A$6:$CY$6,0)),":",ADDRESS(MATCH($A$26,'2011 Data'!$A$1:$A$30,0),MATCH(VLOOKUP(G$5,'Data Lookup'!$A$1:$C$220,3,FALSE),'2011 Data'!$A$6:$CY$6,0)))))))</f>
        <v>78</v>
      </c>
      <c r="H26" s="3">
        <f ca="1">IF($B$3="Count",INDIRECT(CONCATENATE("'2011 Data'!",ADDRESS(MATCH($A26,'2011 Data'!$A$1:$A$30,0),MATCH(VLOOKUP(H$5,'Data Lookup'!$A$1:$C$220,3,FALSE),'2011 Data'!$A$6:$CY$6,0)))),IF($B$3="Percentage",100*INDIRECT(CONCATENATE("'2011 Data'!",ADDRESS(MATCH($A26,'2011 Data'!$A$1:$A$30,0),MATCH(VLOOKUP(H$5,'Data Lookup'!$A$1:$C$220,3,FALSE),'2011 Data'!$A$6:$CY$6,0))))/INDIRECT(CONCATENATE("'2011 Data'!",ADDRESS(MATCH($A26,'2011 Data'!$A$1:$A$30,0),MATCH(VLOOKUP($B$5,'Data Lookup'!$A$1:$C$220,3,FALSE),'2011 Data'!$A$6:$CY$6,0)))),RANK(INDIRECT(CONCATENATE("'2011 Data'!",ADDRESS(MATCH($A26,'2011 Data'!$A$1:$A$30,0),MATCH(VLOOKUP(H$5,'Data Lookup'!$A$1:$C$220,3,FALSE),'2011 Data'!$A$6:$CY$6,0)))),INDIRECT(CONCATENATE("'2011 Data'!",ADDRESS(MATCH($A$6,'2011 Data'!$A$1:$A$30,0),MATCH(VLOOKUP(H$5,'Data Lookup'!$A$1:$C$220,3,FALSE),'2011 Data'!$A$6:$CY$6,0)),":",ADDRESS(MATCH($A$26,'2011 Data'!$A$1:$A$30,0),MATCH(VLOOKUP(H$5,'Data Lookup'!$A$1:$C$220,3,FALSE),'2011 Data'!$A$6:$CY$6,0)))))))</f>
        <v>1244</v>
      </c>
      <c r="I26" s="3">
        <f ca="1">IF($B$3="Count",INDIRECT(CONCATENATE("'2011 Data'!",ADDRESS(MATCH($A26,'2011 Data'!$A$1:$A$30,0),MATCH(VLOOKUP(I$5,'Data Lookup'!$A$1:$C$220,3,FALSE),'2011 Data'!$A$6:$CY$6,0)))),IF($B$3="Percentage",100*INDIRECT(CONCATENATE("'2011 Data'!",ADDRESS(MATCH($A26,'2011 Data'!$A$1:$A$30,0),MATCH(VLOOKUP(I$5,'Data Lookup'!$A$1:$C$220,3,FALSE),'2011 Data'!$A$6:$CY$6,0))))/INDIRECT(CONCATENATE("'2011 Data'!",ADDRESS(MATCH($A26,'2011 Data'!$A$1:$A$30,0),MATCH(VLOOKUP($B$5,'Data Lookup'!$A$1:$C$220,3,FALSE),'2011 Data'!$A$6:$CY$6,0)))),RANK(INDIRECT(CONCATENATE("'2011 Data'!",ADDRESS(MATCH($A26,'2011 Data'!$A$1:$A$30,0),MATCH(VLOOKUP(I$5,'Data Lookup'!$A$1:$C$220,3,FALSE),'2011 Data'!$A$6:$CY$6,0)))),INDIRECT(CONCATENATE("'2011 Data'!",ADDRESS(MATCH($A$6,'2011 Data'!$A$1:$A$30,0),MATCH(VLOOKUP(I$5,'Data Lookup'!$A$1:$C$220,3,FALSE),'2011 Data'!$A$6:$CY$6,0)),":",ADDRESS(MATCH($A$26,'2011 Data'!$A$1:$A$30,0),MATCH(VLOOKUP(I$5,'Data Lookup'!$A$1:$C$220,3,FALSE),'2011 Data'!$A$6:$CY$6,0)))))))</f>
        <v>340</v>
      </c>
      <c r="J26" s="3">
        <f ca="1">IF($B$3="Count",INDIRECT(CONCATENATE("'2011 Data'!",ADDRESS(MATCH($A26,'2011 Data'!$A$1:$A$30,0),MATCH(VLOOKUP(J$5,'Data Lookup'!$A$1:$C$220,3,FALSE),'2011 Data'!$A$6:$CY$6,0)))),IF($B$3="Percentage",100*INDIRECT(CONCATENATE("'2011 Data'!",ADDRESS(MATCH($A26,'2011 Data'!$A$1:$A$30,0),MATCH(VLOOKUP(J$5,'Data Lookup'!$A$1:$C$220,3,FALSE),'2011 Data'!$A$6:$CY$6,0))))/INDIRECT(CONCATENATE("'2011 Data'!",ADDRESS(MATCH($A26,'2011 Data'!$A$1:$A$30,0),MATCH(VLOOKUP($B$5,'Data Lookup'!$A$1:$C$220,3,FALSE),'2011 Data'!$A$6:$CY$6,0)))),RANK(INDIRECT(CONCATENATE("'2011 Data'!",ADDRESS(MATCH($A26,'2011 Data'!$A$1:$A$30,0),MATCH(VLOOKUP(J$5,'Data Lookup'!$A$1:$C$220,3,FALSE),'2011 Data'!$A$6:$CY$6,0)))),INDIRECT(CONCATENATE("'2011 Data'!",ADDRESS(MATCH($A$6,'2011 Data'!$A$1:$A$30,0),MATCH(VLOOKUP(J$5,'Data Lookup'!$A$1:$C$220,3,FALSE),'2011 Data'!$A$6:$CY$6,0)),":",ADDRESS(MATCH($A$26,'2011 Data'!$A$1:$A$30,0),MATCH(VLOOKUP(J$5,'Data Lookup'!$A$1:$C$220,3,FALSE),'2011 Data'!$A$6:$CY$6,0)))))))</f>
        <v>294</v>
      </c>
      <c r="K26" s="3">
        <f ca="1">IF($B$3="Count",INDIRECT(CONCATENATE("'2011 Data'!",ADDRESS(MATCH($A26,'2011 Data'!$A$1:$A$30,0),MATCH(VLOOKUP(K$5,'Data Lookup'!$A$1:$C$220,3,FALSE),'2011 Data'!$A$6:$CY$6,0)))),IF($B$3="Percentage",100*INDIRECT(CONCATENATE("'2011 Data'!",ADDRESS(MATCH($A26,'2011 Data'!$A$1:$A$30,0),MATCH(VLOOKUP(K$5,'Data Lookup'!$A$1:$C$220,3,FALSE),'2011 Data'!$A$6:$CY$6,0))))/INDIRECT(CONCATENATE("'2011 Data'!",ADDRESS(MATCH($A26,'2011 Data'!$A$1:$A$30,0),MATCH(VLOOKUP($B$5,'Data Lookup'!$A$1:$C$220,3,FALSE),'2011 Data'!$A$6:$CY$6,0)))),RANK(INDIRECT(CONCATENATE("'2011 Data'!",ADDRESS(MATCH($A26,'2011 Data'!$A$1:$A$30,0),MATCH(VLOOKUP(K$5,'Data Lookup'!$A$1:$C$220,3,FALSE),'2011 Data'!$A$6:$CY$6,0)))),INDIRECT(CONCATENATE("'2011 Data'!",ADDRESS(MATCH($A$6,'2011 Data'!$A$1:$A$30,0),MATCH(VLOOKUP(K$5,'Data Lookup'!$A$1:$C$220,3,FALSE),'2011 Data'!$A$6:$CY$6,0)),":",ADDRESS(MATCH($A$26,'2011 Data'!$A$1:$A$30,0),MATCH(VLOOKUP(K$5,'Data Lookup'!$A$1:$C$220,3,FALSE),'2011 Data'!$A$6:$CY$6,0)))))))</f>
        <v>435</v>
      </c>
      <c r="L26" s="3">
        <f ca="1">IF($B$3="Count",INDIRECT(CONCATENATE("'2011 Data'!",ADDRESS(MATCH($A26,'2011 Data'!$A$1:$A$30,0),MATCH(VLOOKUP(L$5,'Data Lookup'!$A$1:$C$220,3,FALSE),'2011 Data'!$A$6:$CY$6,0)))),IF($B$3="Percentage",100*INDIRECT(CONCATENATE("'2011 Data'!",ADDRESS(MATCH($A26,'2011 Data'!$A$1:$A$30,0),MATCH(VLOOKUP(L$5,'Data Lookup'!$A$1:$C$220,3,FALSE),'2011 Data'!$A$6:$CY$6,0))))/INDIRECT(CONCATENATE("'2011 Data'!",ADDRESS(MATCH($A26,'2011 Data'!$A$1:$A$30,0),MATCH(VLOOKUP($B$5,'Data Lookup'!$A$1:$C$220,3,FALSE),'2011 Data'!$A$6:$CY$6,0)))),RANK(INDIRECT(CONCATENATE("'2011 Data'!",ADDRESS(MATCH($A26,'2011 Data'!$A$1:$A$30,0),MATCH(VLOOKUP(L$5,'Data Lookup'!$A$1:$C$220,3,FALSE),'2011 Data'!$A$6:$CY$6,0)))),INDIRECT(CONCATENATE("'2011 Data'!",ADDRESS(MATCH($A$6,'2011 Data'!$A$1:$A$30,0),MATCH(VLOOKUP(L$5,'Data Lookup'!$A$1:$C$220,3,FALSE),'2011 Data'!$A$6:$CY$6,0)),":",ADDRESS(MATCH($A$26,'2011 Data'!$A$1:$A$30,0),MATCH(VLOOKUP(L$5,'Data Lookup'!$A$1:$C$220,3,FALSE),'2011 Data'!$A$6:$CY$6,0)))))))</f>
        <v>175</v>
      </c>
      <c r="M26" s="3">
        <f ca="1">IF($B$3="Count",INDIRECT(CONCATENATE("'2011 Data'!",ADDRESS(MATCH($A26,'2011 Data'!$A$1:$A$30,0),MATCH(VLOOKUP(M$5,'Data Lookup'!$A$1:$C$220,3,FALSE),'2011 Data'!$A$6:$CY$6,0)))),IF($B$3="Percentage",100*INDIRECT(CONCATENATE("'2011 Data'!",ADDRESS(MATCH($A26,'2011 Data'!$A$1:$A$30,0),MATCH(VLOOKUP(M$5,'Data Lookup'!$A$1:$C$220,3,FALSE),'2011 Data'!$A$6:$CY$6,0))))/INDIRECT(CONCATENATE("'2011 Data'!",ADDRESS(MATCH($A26,'2011 Data'!$A$1:$A$30,0),MATCH(VLOOKUP($B$5,'Data Lookup'!$A$1:$C$220,3,FALSE),'2011 Data'!$A$6:$CY$6,0)))),RANK(INDIRECT(CONCATENATE("'2011 Data'!",ADDRESS(MATCH($A26,'2011 Data'!$A$1:$A$30,0),MATCH(VLOOKUP(M$5,'Data Lookup'!$A$1:$C$220,3,FALSE),'2011 Data'!$A$6:$CY$6,0)))),INDIRECT(CONCATENATE("'2011 Data'!",ADDRESS(MATCH($A$6,'2011 Data'!$A$1:$A$30,0),MATCH(VLOOKUP(M$5,'Data Lookup'!$A$1:$C$220,3,FALSE),'2011 Data'!$A$6:$CY$6,0)),":",ADDRESS(MATCH($A$26,'2011 Data'!$A$1:$A$30,0),MATCH(VLOOKUP(M$5,'Data Lookup'!$A$1:$C$220,3,FALSE),'2011 Data'!$A$6:$CY$6,0)))))))</f>
        <v>12</v>
      </c>
      <c r="N26" s="3">
        <f ca="1">IF($B$3="Count",INDIRECT(CONCATENATE("'2011 Data'!",ADDRESS(MATCH($A26,'2011 Data'!$A$1:$A$30,0),MATCH(VLOOKUP(N$5,'Data Lookup'!$A$1:$C$220,3,FALSE),'2011 Data'!$A$6:$CY$6,0)))),IF($B$3="Percentage",100*INDIRECT(CONCATENATE("'2011 Data'!",ADDRESS(MATCH($A26,'2011 Data'!$A$1:$A$30,0),MATCH(VLOOKUP(N$5,'Data Lookup'!$A$1:$C$220,3,FALSE),'2011 Data'!$A$6:$CY$6,0))))/INDIRECT(CONCATENATE("'2011 Data'!",ADDRESS(MATCH($A26,'2011 Data'!$A$1:$A$30,0),MATCH(VLOOKUP($B$5,'Data Lookup'!$A$1:$C$220,3,FALSE),'2011 Data'!$A$6:$CY$6,0)))),RANK(INDIRECT(CONCATENATE("'2011 Data'!",ADDRESS(MATCH($A26,'2011 Data'!$A$1:$A$30,0),MATCH(VLOOKUP(N$5,'Data Lookup'!$A$1:$C$220,3,FALSE),'2011 Data'!$A$6:$CY$6,0)))),INDIRECT(CONCATENATE("'2011 Data'!",ADDRESS(MATCH($A$6,'2011 Data'!$A$1:$A$30,0),MATCH(VLOOKUP(N$5,'Data Lookup'!$A$1:$C$220,3,FALSE),'2011 Data'!$A$6:$CY$6,0)),":",ADDRESS(MATCH($A$26,'2011 Data'!$A$1:$A$30,0),MATCH(VLOOKUP(N$5,'Data Lookup'!$A$1:$C$220,3,FALSE),'2011 Data'!$A$6:$CY$6,0)))))))</f>
        <v>11</v>
      </c>
      <c r="O26" s="3">
        <f ca="1">IF($B$3="Count",INDIRECT(CONCATENATE("'2011 Data'!",ADDRESS(MATCH($A26,'2011 Data'!$A$1:$A$30,0),MATCH(VLOOKUP(O$5,'Data Lookup'!$A$1:$C$220,3,FALSE),'2011 Data'!$A$6:$CY$6,0)))),IF($B$3="Percentage",100*INDIRECT(CONCATENATE("'2011 Data'!",ADDRESS(MATCH($A26,'2011 Data'!$A$1:$A$30,0),MATCH(VLOOKUP(O$5,'Data Lookup'!$A$1:$C$220,3,FALSE),'2011 Data'!$A$6:$CY$6,0))))/INDIRECT(CONCATENATE("'2011 Data'!",ADDRESS(MATCH($A26,'2011 Data'!$A$1:$A$30,0),MATCH(VLOOKUP($B$5,'Data Lookup'!$A$1:$C$220,3,FALSE),'2011 Data'!$A$6:$CY$6,0)))),RANK(INDIRECT(CONCATENATE("'2011 Data'!",ADDRESS(MATCH($A26,'2011 Data'!$A$1:$A$30,0),MATCH(VLOOKUP(O$5,'Data Lookup'!$A$1:$C$220,3,FALSE),'2011 Data'!$A$6:$CY$6,0)))),INDIRECT(CONCATENATE("'2011 Data'!",ADDRESS(MATCH($A$6,'2011 Data'!$A$1:$A$30,0),MATCH(VLOOKUP(O$5,'Data Lookup'!$A$1:$C$220,3,FALSE),'2011 Data'!$A$6:$CY$6,0)),":",ADDRESS(MATCH($A$26,'2011 Data'!$A$1:$A$30,0),MATCH(VLOOKUP(O$5,'Data Lookup'!$A$1:$C$220,3,FALSE),'2011 Data'!$A$6:$CY$6,0)))))))</f>
        <v>1</v>
      </c>
      <c r="P26" s="3">
        <f ca="1">IF($B$3="Count",INDIRECT(CONCATENATE("'2011 Data'!",ADDRESS(MATCH($A26,'2011 Data'!$A$1:$A$30,0),MATCH(VLOOKUP(P$5,'Data Lookup'!$A$1:$C$220,3,FALSE),'2011 Data'!$A$6:$CY$6,0)))),IF($B$3="Percentage",100*INDIRECT(CONCATENATE("'2011 Data'!",ADDRESS(MATCH($A26,'2011 Data'!$A$1:$A$30,0),MATCH(VLOOKUP(P$5,'Data Lookup'!$A$1:$C$220,3,FALSE),'2011 Data'!$A$6:$CY$6,0))))/INDIRECT(CONCATENATE("'2011 Data'!",ADDRESS(MATCH($A26,'2011 Data'!$A$1:$A$30,0),MATCH(VLOOKUP($B$5,'Data Lookup'!$A$1:$C$220,3,FALSE),'2011 Data'!$A$6:$CY$6,0)))),RANK(INDIRECT(CONCATENATE("'2011 Data'!",ADDRESS(MATCH($A26,'2011 Data'!$A$1:$A$30,0),MATCH(VLOOKUP(P$5,'Data Lookup'!$A$1:$C$220,3,FALSE),'2011 Data'!$A$6:$CY$6,0)))),INDIRECT(CONCATENATE("'2011 Data'!",ADDRESS(MATCH($A$6,'2011 Data'!$A$1:$A$30,0),MATCH(VLOOKUP(P$5,'Data Lookup'!$A$1:$C$220,3,FALSE),'2011 Data'!$A$6:$CY$6,0)),":",ADDRESS(MATCH($A$26,'2011 Data'!$A$1:$A$30,0),MATCH(VLOOKUP(P$5,'Data Lookup'!$A$1:$C$220,3,FALSE),'2011 Data'!$A$6:$CY$6,0)))))))</f>
        <v>0</v>
      </c>
      <c r="Q26" s="3">
        <f ca="1">IF($B$3="Count",INDIRECT(CONCATENATE("'2011 Data'!",ADDRESS(MATCH($A26,'2011 Data'!$A$1:$A$30,0),MATCH(VLOOKUP(Q$5,'Data Lookup'!$A$1:$C$220,3,FALSE),'2011 Data'!$A$6:$CY$6,0)))),IF($B$3="Percentage",100*INDIRECT(CONCATENATE("'2011 Data'!",ADDRESS(MATCH($A26,'2011 Data'!$A$1:$A$30,0),MATCH(VLOOKUP(Q$5,'Data Lookup'!$A$1:$C$220,3,FALSE),'2011 Data'!$A$6:$CY$6,0))))/INDIRECT(CONCATENATE("'2011 Data'!",ADDRESS(MATCH($A26,'2011 Data'!$A$1:$A$30,0),MATCH(VLOOKUP($B$5,'Data Lookup'!$A$1:$C$220,3,FALSE),'2011 Data'!$A$6:$CY$6,0)))),RANK(INDIRECT(CONCATENATE("'2011 Data'!",ADDRESS(MATCH($A26,'2011 Data'!$A$1:$A$30,0),MATCH(VLOOKUP(Q$5,'Data Lookup'!$A$1:$C$220,3,FALSE),'2011 Data'!$A$6:$CY$6,0)))),INDIRECT(CONCATENATE("'2011 Data'!",ADDRESS(MATCH($A$6,'2011 Data'!$A$1:$A$30,0),MATCH(VLOOKUP(Q$5,'Data Lookup'!$A$1:$C$220,3,FALSE),'2011 Data'!$A$6:$CY$6,0)),":",ADDRESS(MATCH($A$26,'2011 Data'!$A$1:$A$30,0),MATCH(VLOOKUP(Q$5,'Data Lookup'!$A$1:$C$220,3,FALSE),'2011 Data'!$A$6:$CY$6,0)))))))</f>
        <v>0</v>
      </c>
      <c r="R26" s="3">
        <f ca="1">IF($B$3="Count",INDIRECT(CONCATENATE("'2011 Data'!",ADDRESS(MATCH($A26,'2011 Data'!$A$1:$A$30,0),MATCH(VLOOKUP(R$5,'Data Lookup'!$A$1:$C$220,3,FALSE),'2011 Data'!$A$6:$CY$6,0)))),IF($B$3="Percentage",100*INDIRECT(CONCATENATE("'2011 Data'!",ADDRESS(MATCH($A26,'2011 Data'!$A$1:$A$30,0),MATCH(VLOOKUP(R$5,'Data Lookup'!$A$1:$C$220,3,FALSE),'2011 Data'!$A$6:$CY$6,0))))/INDIRECT(CONCATENATE("'2011 Data'!",ADDRESS(MATCH($A26,'2011 Data'!$A$1:$A$30,0),MATCH(VLOOKUP($B$5,'Data Lookup'!$A$1:$C$220,3,FALSE),'2011 Data'!$A$6:$CY$6,0)))),RANK(INDIRECT(CONCATENATE("'2011 Data'!",ADDRESS(MATCH($A26,'2011 Data'!$A$1:$A$30,0),MATCH(VLOOKUP(R$5,'Data Lookup'!$A$1:$C$220,3,FALSE),'2011 Data'!$A$6:$CY$6,0)))),INDIRECT(CONCATENATE("'2011 Data'!",ADDRESS(MATCH($A$6,'2011 Data'!$A$1:$A$30,0),MATCH(VLOOKUP(R$5,'Data Lookup'!$A$1:$C$220,3,FALSE),'2011 Data'!$A$6:$CY$6,0)),":",ADDRESS(MATCH($A$26,'2011 Data'!$A$1:$A$30,0),MATCH(VLOOKUP(R$5,'Data Lookup'!$A$1:$C$220,3,FALSE),'2011 Data'!$A$6:$CY$6,0)))))))</f>
        <v>474</v>
      </c>
      <c r="S26" s="3">
        <f ca="1">IF($B$3="Count",INDIRECT(CONCATENATE("'2011 Data'!",ADDRESS(MATCH($A26,'2011 Data'!$A$1:$A$30,0),MATCH(VLOOKUP(S$5,'Data Lookup'!$A$1:$C$220,3,FALSE),'2011 Data'!$A$6:$CY$6,0)))),IF($B$3="Percentage",100*INDIRECT(CONCATENATE("'2011 Data'!",ADDRESS(MATCH($A26,'2011 Data'!$A$1:$A$30,0),MATCH(VLOOKUP(S$5,'Data Lookup'!$A$1:$C$220,3,FALSE),'2011 Data'!$A$6:$CY$6,0))))/INDIRECT(CONCATENATE("'2011 Data'!",ADDRESS(MATCH($A26,'2011 Data'!$A$1:$A$30,0),MATCH(VLOOKUP($B$5,'Data Lookup'!$A$1:$C$220,3,FALSE),'2011 Data'!$A$6:$CY$6,0)))),RANK(INDIRECT(CONCATENATE("'2011 Data'!",ADDRESS(MATCH($A26,'2011 Data'!$A$1:$A$30,0),MATCH(VLOOKUP(S$5,'Data Lookup'!$A$1:$C$220,3,FALSE),'2011 Data'!$A$6:$CY$6,0)))),INDIRECT(CONCATENATE("'2011 Data'!",ADDRESS(MATCH($A$6,'2011 Data'!$A$1:$A$30,0),MATCH(VLOOKUP(S$5,'Data Lookup'!$A$1:$C$220,3,FALSE),'2011 Data'!$A$6:$CY$6,0)),":",ADDRESS(MATCH($A$26,'2011 Data'!$A$1:$A$30,0),MATCH(VLOOKUP(S$5,'Data Lookup'!$A$1:$C$220,3,FALSE),'2011 Data'!$A$6:$CY$6,0)))))))</f>
        <v>340</v>
      </c>
      <c r="T26" s="3">
        <f ca="1">IF($B$3="Count",INDIRECT(CONCATENATE("'2011 Data'!",ADDRESS(MATCH($A26,'2011 Data'!$A$1:$A$30,0),MATCH(VLOOKUP(T$5,'Data Lookup'!$A$1:$C$220,3,FALSE),'2011 Data'!$A$6:$CY$6,0)))),IF($B$3="Percentage",100*INDIRECT(CONCATENATE("'2011 Data'!",ADDRESS(MATCH($A26,'2011 Data'!$A$1:$A$30,0),MATCH(VLOOKUP(T$5,'Data Lookup'!$A$1:$C$220,3,FALSE),'2011 Data'!$A$6:$CY$6,0))))/INDIRECT(CONCATENATE("'2011 Data'!",ADDRESS(MATCH($A26,'2011 Data'!$A$1:$A$30,0),MATCH(VLOOKUP($B$5,'Data Lookup'!$A$1:$C$220,3,FALSE),'2011 Data'!$A$6:$CY$6,0)))),RANK(INDIRECT(CONCATENATE("'2011 Data'!",ADDRESS(MATCH($A26,'2011 Data'!$A$1:$A$30,0),MATCH(VLOOKUP(T$5,'Data Lookup'!$A$1:$C$220,3,FALSE),'2011 Data'!$A$6:$CY$6,0)))),INDIRECT(CONCATENATE("'2011 Data'!",ADDRESS(MATCH($A$6,'2011 Data'!$A$1:$A$30,0),MATCH(VLOOKUP(T$5,'Data Lookup'!$A$1:$C$220,3,FALSE),'2011 Data'!$A$6:$CY$6,0)),":",ADDRESS(MATCH($A$26,'2011 Data'!$A$1:$A$30,0),MATCH(VLOOKUP(T$5,'Data Lookup'!$A$1:$C$220,3,FALSE),'2011 Data'!$A$6:$CY$6,0)))))))</f>
        <v>57</v>
      </c>
      <c r="U26" s="3">
        <f ca="1">IF($B$3="Count",INDIRECT(CONCATENATE("'2011 Data'!",ADDRESS(MATCH($A26,'2011 Data'!$A$1:$A$30,0),MATCH(VLOOKUP(U$5,'Data Lookup'!$A$1:$C$220,3,FALSE),'2011 Data'!$A$6:$CY$6,0)))),IF($B$3="Percentage",100*INDIRECT(CONCATENATE("'2011 Data'!",ADDRESS(MATCH($A26,'2011 Data'!$A$1:$A$30,0),MATCH(VLOOKUP(U$5,'Data Lookup'!$A$1:$C$220,3,FALSE),'2011 Data'!$A$6:$CY$6,0))))/INDIRECT(CONCATENATE("'2011 Data'!",ADDRESS(MATCH($A26,'2011 Data'!$A$1:$A$30,0),MATCH(VLOOKUP($B$5,'Data Lookup'!$A$1:$C$220,3,FALSE),'2011 Data'!$A$6:$CY$6,0)))),RANK(INDIRECT(CONCATENATE("'2011 Data'!",ADDRESS(MATCH($A26,'2011 Data'!$A$1:$A$30,0),MATCH(VLOOKUP(U$5,'Data Lookup'!$A$1:$C$220,3,FALSE),'2011 Data'!$A$6:$CY$6,0)))),INDIRECT(CONCATENATE("'2011 Data'!",ADDRESS(MATCH($A$6,'2011 Data'!$A$1:$A$30,0),MATCH(VLOOKUP(U$5,'Data Lookup'!$A$1:$C$220,3,FALSE),'2011 Data'!$A$6:$CY$6,0)),":",ADDRESS(MATCH($A$26,'2011 Data'!$A$1:$A$30,0),MATCH(VLOOKUP(U$5,'Data Lookup'!$A$1:$C$220,3,FALSE),'2011 Data'!$A$6:$CY$6,0)))))))</f>
        <v>62</v>
      </c>
      <c r="V26" s="3">
        <f ca="1">IF($B$3="Count",INDIRECT(CONCATENATE("'2011 Data'!",ADDRESS(MATCH($A26,'2011 Data'!$A$1:$A$30,0),MATCH(VLOOKUP(V$5,'Data Lookup'!$A$1:$C$220,3,FALSE),'2011 Data'!$A$6:$CY$6,0)))),IF($B$3="Percentage",100*INDIRECT(CONCATENATE("'2011 Data'!",ADDRESS(MATCH($A26,'2011 Data'!$A$1:$A$30,0),MATCH(VLOOKUP(V$5,'Data Lookup'!$A$1:$C$220,3,FALSE),'2011 Data'!$A$6:$CY$6,0))))/INDIRECT(CONCATENATE("'2011 Data'!",ADDRESS(MATCH($A26,'2011 Data'!$A$1:$A$30,0),MATCH(VLOOKUP($B$5,'Data Lookup'!$A$1:$C$220,3,FALSE),'2011 Data'!$A$6:$CY$6,0)))),RANK(INDIRECT(CONCATENATE("'2011 Data'!",ADDRESS(MATCH($A26,'2011 Data'!$A$1:$A$30,0),MATCH(VLOOKUP(V$5,'Data Lookup'!$A$1:$C$220,3,FALSE),'2011 Data'!$A$6:$CY$6,0)))),INDIRECT(CONCATENATE("'2011 Data'!",ADDRESS(MATCH($A$6,'2011 Data'!$A$1:$A$30,0),MATCH(VLOOKUP(V$5,'Data Lookup'!$A$1:$C$220,3,FALSE),'2011 Data'!$A$6:$CY$6,0)),":",ADDRESS(MATCH($A$26,'2011 Data'!$A$1:$A$30,0),MATCH(VLOOKUP(V$5,'Data Lookup'!$A$1:$C$220,3,FALSE),'2011 Data'!$A$6:$CY$6,0)))))))</f>
        <v>15</v>
      </c>
      <c r="W26" s="3">
        <f ca="1">IF($B$3="Count",INDIRECT(CONCATENATE("'2011 Data'!",ADDRESS(MATCH($A26,'2011 Data'!$A$1:$A$30,0),MATCH(VLOOKUP(W$5,'Data Lookup'!$A$1:$C$220,3,FALSE),'2011 Data'!$A$6:$CY$6,0)))),IF($B$3="Percentage",100*INDIRECT(CONCATENATE("'2011 Data'!",ADDRESS(MATCH($A26,'2011 Data'!$A$1:$A$30,0),MATCH(VLOOKUP(W$5,'Data Lookup'!$A$1:$C$220,3,FALSE),'2011 Data'!$A$6:$CY$6,0))))/INDIRECT(CONCATENATE("'2011 Data'!",ADDRESS(MATCH($A26,'2011 Data'!$A$1:$A$30,0),MATCH(VLOOKUP($B$5,'Data Lookup'!$A$1:$C$220,3,FALSE),'2011 Data'!$A$6:$CY$6,0)))),RANK(INDIRECT(CONCATENATE("'2011 Data'!",ADDRESS(MATCH($A26,'2011 Data'!$A$1:$A$30,0),MATCH(VLOOKUP(W$5,'Data Lookup'!$A$1:$C$220,3,FALSE),'2011 Data'!$A$6:$CY$6,0)))),INDIRECT(CONCATENATE("'2011 Data'!",ADDRESS(MATCH($A$6,'2011 Data'!$A$1:$A$30,0),MATCH(VLOOKUP(W$5,'Data Lookup'!$A$1:$C$220,3,FALSE),'2011 Data'!$A$6:$CY$6,0)),":",ADDRESS(MATCH($A$26,'2011 Data'!$A$1:$A$30,0),MATCH(VLOOKUP(W$5,'Data Lookup'!$A$1:$C$220,3,FALSE),'2011 Data'!$A$6:$CY$6,0)))))))</f>
        <v>871</v>
      </c>
      <c r="X26" s="3">
        <f ca="1">IF($B$3="Count",INDIRECT(CONCATENATE("'2011 Data'!",ADDRESS(MATCH($A26,'2011 Data'!$A$1:$A$30,0),MATCH(VLOOKUP(X$5,'Data Lookup'!$A$1:$C$220,3,FALSE),'2011 Data'!$A$6:$CY$6,0)))),IF($B$3="Percentage",100*INDIRECT(CONCATENATE("'2011 Data'!",ADDRESS(MATCH($A26,'2011 Data'!$A$1:$A$30,0),MATCH(VLOOKUP(X$5,'Data Lookup'!$A$1:$C$220,3,FALSE),'2011 Data'!$A$6:$CY$6,0))))/INDIRECT(CONCATENATE("'2011 Data'!",ADDRESS(MATCH($A26,'2011 Data'!$A$1:$A$30,0),MATCH(VLOOKUP($B$5,'Data Lookup'!$A$1:$C$220,3,FALSE),'2011 Data'!$A$6:$CY$6,0)))),RANK(INDIRECT(CONCATENATE("'2011 Data'!",ADDRESS(MATCH($A26,'2011 Data'!$A$1:$A$30,0),MATCH(VLOOKUP(X$5,'Data Lookup'!$A$1:$C$220,3,FALSE),'2011 Data'!$A$6:$CY$6,0)))),INDIRECT(CONCATENATE("'2011 Data'!",ADDRESS(MATCH($A$6,'2011 Data'!$A$1:$A$30,0),MATCH(VLOOKUP(X$5,'Data Lookup'!$A$1:$C$220,3,FALSE),'2011 Data'!$A$6:$CY$6,0)),":",ADDRESS(MATCH($A$26,'2011 Data'!$A$1:$A$30,0),MATCH(VLOOKUP(X$5,'Data Lookup'!$A$1:$C$220,3,FALSE),'2011 Data'!$A$6:$CY$6,0)))))))</f>
        <v>330</v>
      </c>
      <c r="Y26" s="3">
        <f ca="1">IF($B$3="Count",INDIRECT(CONCATENATE("'2011 Data'!",ADDRESS(MATCH($A26,'2011 Data'!$A$1:$A$30,0),MATCH(VLOOKUP(Y$5,'Data Lookup'!$A$1:$C$220,3,FALSE),'2011 Data'!$A$6:$CY$6,0)))),IF($B$3="Percentage",100*INDIRECT(CONCATENATE("'2011 Data'!",ADDRESS(MATCH($A26,'2011 Data'!$A$1:$A$30,0),MATCH(VLOOKUP(Y$5,'Data Lookup'!$A$1:$C$220,3,FALSE),'2011 Data'!$A$6:$CY$6,0))))/INDIRECT(CONCATENATE("'2011 Data'!",ADDRESS(MATCH($A26,'2011 Data'!$A$1:$A$30,0),MATCH(VLOOKUP($B$5,'Data Lookup'!$A$1:$C$220,3,FALSE),'2011 Data'!$A$6:$CY$6,0)))),RANK(INDIRECT(CONCATENATE("'2011 Data'!",ADDRESS(MATCH($A26,'2011 Data'!$A$1:$A$30,0),MATCH(VLOOKUP(Y$5,'Data Lookup'!$A$1:$C$220,3,FALSE),'2011 Data'!$A$6:$CY$6,0)))),INDIRECT(CONCATENATE("'2011 Data'!",ADDRESS(MATCH($A$6,'2011 Data'!$A$1:$A$30,0),MATCH(VLOOKUP(Y$5,'Data Lookup'!$A$1:$C$220,3,FALSE),'2011 Data'!$A$6:$CY$6,0)),":",ADDRESS(MATCH($A$26,'2011 Data'!$A$1:$A$30,0),MATCH(VLOOKUP(Y$5,'Data Lookup'!$A$1:$C$220,3,FALSE),'2011 Data'!$A$6:$CY$6,0)))))))</f>
        <v>292</v>
      </c>
      <c r="Z26" s="3">
        <f ca="1">IF($B$3="Count",INDIRECT(CONCATENATE("'2011 Data'!",ADDRESS(MATCH($A26,'2011 Data'!$A$1:$A$30,0),MATCH(VLOOKUP(Z$5,'Data Lookup'!$A$1:$C$220,3,FALSE),'2011 Data'!$A$6:$CY$6,0)))),IF($B$3="Percentage",100*INDIRECT(CONCATENATE("'2011 Data'!",ADDRESS(MATCH($A26,'2011 Data'!$A$1:$A$30,0),MATCH(VLOOKUP(Z$5,'Data Lookup'!$A$1:$C$220,3,FALSE),'2011 Data'!$A$6:$CY$6,0))))/INDIRECT(CONCATENATE("'2011 Data'!",ADDRESS(MATCH($A26,'2011 Data'!$A$1:$A$30,0),MATCH(VLOOKUP($B$5,'Data Lookup'!$A$1:$C$220,3,FALSE),'2011 Data'!$A$6:$CY$6,0)))),RANK(INDIRECT(CONCATENATE("'2011 Data'!",ADDRESS(MATCH($A26,'2011 Data'!$A$1:$A$30,0),MATCH(VLOOKUP(Z$5,'Data Lookup'!$A$1:$C$220,3,FALSE),'2011 Data'!$A$6:$CY$6,0)))),INDIRECT(CONCATENATE("'2011 Data'!",ADDRESS(MATCH($A$6,'2011 Data'!$A$1:$A$30,0),MATCH(VLOOKUP(Z$5,'Data Lookup'!$A$1:$C$220,3,FALSE),'2011 Data'!$A$6:$CY$6,0)),":",ADDRESS(MATCH($A$26,'2011 Data'!$A$1:$A$30,0),MATCH(VLOOKUP(Z$5,'Data Lookup'!$A$1:$C$220,3,FALSE),'2011 Data'!$A$6:$CY$6,0)))))))</f>
        <v>249</v>
      </c>
      <c r="AA26" s="3">
        <f ca="1">IF($B$3="Count",INDIRECT(CONCATENATE("'2011 Data'!",ADDRESS(MATCH($A26,'2011 Data'!$A$1:$A$30,0),MATCH(VLOOKUP(AA$5,'Data Lookup'!$A$1:$C$220,3,FALSE),'2011 Data'!$A$6:$CY$6,0)))),IF($B$3="Percentage",100*INDIRECT(CONCATENATE("'2011 Data'!",ADDRESS(MATCH($A26,'2011 Data'!$A$1:$A$30,0),MATCH(VLOOKUP(AA$5,'Data Lookup'!$A$1:$C$220,3,FALSE),'2011 Data'!$A$6:$CY$6,0))))/INDIRECT(CONCATENATE("'2011 Data'!",ADDRESS(MATCH($A26,'2011 Data'!$A$1:$A$30,0),MATCH(VLOOKUP($B$5,'Data Lookup'!$A$1:$C$220,3,FALSE),'2011 Data'!$A$6:$CY$6,0)))),RANK(INDIRECT(CONCATENATE("'2011 Data'!",ADDRESS(MATCH($A26,'2011 Data'!$A$1:$A$30,0),MATCH(VLOOKUP(AA$5,'Data Lookup'!$A$1:$C$220,3,FALSE),'2011 Data'!$A$6:$CY$6,0)))),INDIRECT(CONCATENATE("'2011 Data'!",ADDRESS(MATCH($A$6,'2011 Data'!$A$1:$A$30,0),MATCH(VLOOKUP(AA$5,'Data Lookup'!$A$1:$C$220,3,FALSE),'2011 Data'!$A$6:$CY$6,0)),":",ADDRESS(MATCH($A$26,'2011 Data'!$A$1:$A$30,0),MATCH(VLOOKUP(AA$5,'Data Lookup'!$A$1:$C$220,3,FALSE),'2011 Data'!$A$6:$CY$6,0)))))))</f>
        <v>1432</v>
      </c>
      <c r="AB26" s="3">
        <f ca="1">IF($B$3="Count",INDIRECT(CONCATENATE("'2011 Data'!",ADDRESS(MATCH($A26,'2011 Data'!$A$1:$A$30,0),MATCH(VLOOKUP(AB$5,'Data Lookup'!$A$1:$C$220,3,FALSE),'2011 Data'!$A$6:$CY$6,0)))),IF($B$3="Percentage",100*INDIRECT(CONCATENATE("'2011 Data'!",ADDRESS(MATCH($A26,'2011 Data'!$A$1:$A$30,0),MATCH(VLOOKUP(AB$5,'Data Lookup'!$A$1:$C$220,3,FALSE),'2011 Data'!$A$6:$CY$6,0))))/INDIRECT(CONCATENATE("'2011 Data'!",ADDRESS(MATCH($A26,'2011 Data'!$A$1:$A$30,0),MATCH(VLOOKUP($B$5,'Data Lookup'!$A$1:$C$220,3,FALSE),'2011 Data'!$A$6:$CY$6,0)))),RANK(INDIRECT(CONCATENATE("'2011 Data'!",ADDRESS(MATCH($A26,'2011 Data'!$A$1:$A$30,0),MATCH(VLOOKUP(AB$5,'Data Lookup'!$A$1:$C$220,3,FALSE),'2011 Data'!$A$6:$CY$6,0)))),INDIRECT(CONCATENATE("'2011 Data'!",ADDRESS(MATCH($A$6,'2011 Data'!$A$1:$A$30,0),MATCH(VLOOKUP(AB$5,'Data Lookup'!$A$1:$C$220,3,FALSE),'2011 Data'!$A$6:$CY$6,0)),":",ADDRESS(MATCH($A$26,'2011 Data'!$A$1:$A$30,0),MATCH(VLOOKUP(AB$5,'Data Lookup'!$A$1:$C$220,3,FALSE),'2011 Data'!$A$6:$CY$6,0)))))))</f>
        <v>199</v>
      </c>
      <c r="AC26" s="3">
        <f ca="1">IF($B$3="Count",INDIRECT(CONCATENATE("'2011 Data'!",ADDRESS(MATCH($A26,'2011 Data'!$A$1:$A$30,0),MATCH(VLOOKUP(AC$5,'Data Lookup'!$A$1:$C$220,3,FALSE),'2011 Data'!$A$6:$CY$6,0)))),IF($B$3="Percentage",100*INDIRECT(CONCATENATE("'2011 Data'!",ADDRESS(MATCH($A26,'2011 Data'!$A$1:$A$30,0),MATCH(VLOOKUP(AC$5,'Data Lookup'!$A$1:$C$220,3,FALSE),'2011 Data'!$A$6:$CY$6,0))))/INDIRECT(CONCATENATE("'2011 Data'!",ADDRESS(MATCH($A26,'2011 Data'!$A$1:$A$30,0),MATCH(VLOOKUP($B$5,'Data Lookup'!$A$1:$C$220,3,FALSE),'2011 Data'!$A$6:$CY$6,0)))),RANK(INDIRECT(CONCATENATE("'2011 Data'!",ADDRESS(MATCH($A26,'2011 Data'!$A$1:$A$30,0),MATCH(VLOOKUP(AC$5,'Data Lookup'!$A$1:$C$220,3,FALSE),'2011 Data'!$A$6:$CY$6,0)))),INDIRECT(CONCATENATE("'2011 Data'!",ADDRESS(MATCH($A$6,'2011 Data'!$A$1:$A$30,0),MATCH(VLOOKUP(AC$5,'Data Lookup'!$A$1:$C$220,3,FALSE),'2011 Data'!$A$6:$CY$6,0)),":",ADDRESS(MATCH($A$26,'2011 Data'!$A$1:$A$30,0),MATCH(VLOOKUP(AC$5,'Data Lookup'!$A$1:$C$220,3,FALSE),'2011 Data'!$A$6:$CY$6,0)))))))</f>
        <v>175</v>
      </c>
      <c r="AD26" s="3">
        <f ca="1">IF($B$3="Count",INDIRECT(CONCATENATE("'2011 Data'!",ADDRESS(MATCH($A26,'2011 Data'!$A$1:$A$30,0),MATCH(VLOOKUP(AD$5,'Data Lookup'!$A$1:$C$220,3,FALSE),'2011 Data'!$A$6:$CY$6,0)))),IF($B$3="Percentage",100*INDIRECT(CONCATENATE("'2011 Data'!",ADDRESS(MATCH($A26,'2011 Data'!$A$1:$A$30,0),MATCH(VLOOKUP(AD$5,'Data Lookup'!$A$1:$C$220,3,FALSE),'2011 Data'!$A$6:$CY$6,0))))/INDIRECT(CONCATENATE("'2011 Data'!",ADDRESS(MATCH($A26,'2011 Data'!$A$1:$A$30,0),MATCH(VLOOKUP($B$5,'Data Lookup'!$A$1:$C$220,3,FALSE),'2011 Data'!$A$6:$CY$6,0)))),RANK(INDIRECT(CONCATENATE("'2011 Data'!",ADDRESS(MATCH($A26,'2011 Data'!$A$1:$A$30,0),MATCH(VLOOKUP(AD$5,'Data Lookup'!$A$1:$C$220,3,FALSE),'2011 Data'!$A$6:$CY$6,0)))),INDIRECT(CONCATENATE("'2011 Data'!",ADDRESS(MATCH($A$6,'2011 Data'!$A$1:$A$30,0),MATCH(VLOOKUP(AD$5,'Data Lookup'!$A$1:$C$220,3,FALSE),'2011 Data'!$A$6:$CY$6,0)),":",ADDRESS(MATCH($A$26,'2011 Data'!$A$1:$A$30,0),MATCH(VLOOKUP(AD$5,'Data Lookup'!$A$1:$C$220,3,FALSE),'2011 Data'!$A$6:$CY$6,0)))))))</f>
        <v>48</v>
      </c>
      <c r="AE26" s="3">
        <f ca="1">IF($B$3="Count",INDIRECT(CONCATENATE("'2011 Data'!",ADDRESS(MATCH($A26,'2011 Data'!$A$1:$A$30,0),MATCH(VLOOKUP(AE$5,'Data Lookup'!$A$1:$C$220,3,FALSE),'2011 Data'!$A$6:$CY$6,0)))),IF($B$3="Percentage",100*INDIRECT(CONCATENATE("'2011 Data'!",ADDRESS(MATCH($A26,'2011 Data'!$A$1:$A$30,0),MATCH(VLOOKUP(AE$5,'Data Lookup'!$A$1:$C$220,3,FALSE),'2011 Data'!$A$6:$CY$6,0))))/INDIRECT(CONCATENATE("'2011 Data'!",ADDRESS(MATCH($A26,'2011 Data'!$A$1:$A$30,0),MATCH(VLOOKUP($B$5,'Data Lookup'!$A$1:$C$220,3,FALSE),'2011 Data'!$A$6:$CY$6,0)))),RANK(INDIRECT(CONCATENATE("'2011 Data'!",ADDRESS(MATCH($A26,'2011 Data'!$A$1:$A$30,0),MATCH(VLOOKUP(AE$5,'Data Lookup'!$A$1:$C$220,3,FALSE),'2011 Data'!$A$6:$CY$6,0)))),INDIRECT(CONCATENATE("'2011 Data'!",ADDRESS(MATCH($A$6,'2011 Data'!$A$1:$A$30,0),MATCH(VLOOKUP(AE$5,'Data Lookup'!$A$1:$C$220,3,FALSE),'2011 Data'!$A$6:$CY$6,0)),":",ADDRESS(MATCH($A$26,'2011 Data'!$A$1:$A$30,0),MATCH(VLOOKUP(AE$5,'Data Lookup'!$A$1:$C$220,3,FALSE),'2011 Data'!$A$6:$CY$6,0)))))))</f>
        <v>31</v>
      </c>
      <c r="AF26" s="3">
        <f ca="1">IF($B$3="Count",INDIRECT(CONCATENATE("'2011 Data'!",ADDRESS(MATCH($A26,'2011 Data'!$A$1:$A$30,0),MATCH(VLOOKUP(AF$5,'Data Lookup'!$A$1:$C$220,3,FALSE),'2011 Data'!$A$6:$CY$6,0)))),IF($B$3="Percentage",100*INDIRECT(CONCATENATE("'2011 Data'!",ADDRESS(MATCH($A26,'2011 Data'!$A$1:$A$30,0),MATCH(VLOOKUP(AF$5,'Data Lookup'!$A$1:$C$220,3,FALSE),'2011 Data'!$A$6:$CY$6,0))))/INDIRECT(CONCATENATE("'2011 Data'!",ADDRESS(MATCH($A26,'2011 Data'!$A$1:$A$30,0),MATCH(VLOOKUP($B$5,'Data Lookup'!$A$1:$C$220,3,FALSE),'2011 Data'!$A$6:$CY$6,0)))),RANK(INDIRECT(CONCATENATE("'2011 Data'!",ADDRESS(MATCH($A26,'2011 Data'!$A$1:$A$30,0),MATCH(VLOOKUP(AF$5,'Data Lookup'!$A$1:$C$220,3,FALSE),'2011 Data'!$A$6:$CY$6,0)))),INDIRECT(CONCATENATE("'2011 Data'!",ADDRESS(MATCH($A$6,'2011 Data'!$A$1:$A$30,0),MATCH(VLOOKUP(AF$5,'Data Lookup'!$A$1:$C$220,3,FALSE),'2011 Data'!$A$6:$CY$6,0)),":",ADDRESS(MATCH($A$26,'2011 Data'!$A$1:$A$30,0),MATCH(VLOOKUP(AF$5,'Data Lookup'!$A$1:$C$220,3,FALSE),'2011 Data'!$A$6:$CY$6,0)))))))</f>
        <v>979</v>
      </c>
    </row>
    <row r="28" spans="1:32" x14ac:dyDescent="0.35">
      <c r="A28" t="s">
        <v>37</v>
      </c>
    </row>
    <row r="30" spans="1:32" x14ac:dyDescent="0.35">
      <c r="A30" t="s">
        <v>29</v>
      </c>
    </row>
    <row r="31" spans="1:32" x14ac:dyDescent="0.35">
      <c r="A31" t="s">
        <v>0</v>
      </c>
      <c r="B31" t="s">
        <v>38</v>
      </c>
    </row>
    <row r="32" spans="1:32" x14ac:dyDescent="0.35">
      <c r="A32" t="s">
        <v>24</v>
      </c>
      <c r="B32" t="s">
        <v>30</v>
      </c>
    </row>
    <row r="33" spans="1:2" x14ac:dyDescent="0.35">
      <c r="A33" t="s">
        <v>28</v>
      </c>
      <c r="B33" t="s">
        <v>33</v>
      </c>
    </row>
    <row r="35" spans="1:2" x14ac:dyDescent="0.35">
      <c r="A35" t="s">
        <v>22</v>
      </c>
    </row>
    <row r="36" spans="1:2" x14ac:dyDescent="0.35">
      <c r="A36" t="s">
        <v>108</v>
      </c>
    </row>
    <row r="37" spans="1:2" x14ac:dyDescent="0.35">
      <c r="A37" t="s">
        <v>109</v>
      </c>
    </row>
    <row r="38" spans="1:2" x14ac:dyDescent="0.35">
      <c r="A38" t="s">
        <v>110</v>
      </c>
    </row>
  </sheetData>
  <sheetCalcPr fullCalcOnLoad="1"/>
  <conditionalFormatting sqref="B6:AF26">
    <cfRule type="expression" dxfId="1" priority="2" stopIfTrue="1">
      <formula>$B$3="Percentage"</formula>
    </cfRule>
  </conditionalFormatting>
  <conditionalFormatting sqref="C6:C26">
    <cfRule type="expression" dxfId="0" priority="1" stopIfTrue="1">
      <formula>$B$3="Percentage"</formula>
    </cfRule>
  </conditionalFormatting>
  <dataValidations count="1">
    <dataValidation type="list" showInputMessage="1" showErrorMessage="1" sqref="B3">
      <formula1>$A$31:$A$33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44"/>
  <sheetViews>
    <sheetView workbookViewId="0">
      <selection activeCell="B4" sqref="B4"/>
    </sheetView>
  </sheetViews>
  <sheetFormatPr defaultRowHeight="14.5" x14ac:dyDescent="0.35"/>
  <cols>
    <col min="1" max="1" width="69.54296875" customWidth="1"/>
    <col min="3" max="3" width="11" bestFit="1" customWidth="1"/>
    <col min="5" max="5" width="11" bestFit="1" customWidth="1"/>
    <col min="7" max="7" width="18" bestFit="1" customWidth="1"/>
    <col min="8" max="8" width="23.26953125" bestFit="1" customWidth="1"/>
  </cols>
  <sheetData>
    <row r="1" spans="1:29" x14ac:dyDescent="0.35">
      <c r="A1" s="9" t="s">
        <v>69</v>
      </c>
      <c r="I1" s="10" t="s">
        <v>1</v>
      </c>
      <c r="J1" s="10" t="s">
        <v>2</v>
      </c>
      <c r="K1" s="10" t="s">
        <v>3</v>
      </c>
      <c r="L1" s="10" t="s">
        <v>4</v>
      </c>
      <c r="M1" s="10" t="s">
        <v>5</v>
      </c>
      <c r="N1" s="10" t="s">
        <v>6</v>
      </c>
      <c r="O1" s="10" t="s">
        <v>7</v>
      </c>
      <c r="P1" s="10" t="s">
        <v>8</v>
      </c>
      <c r="Q1" s="10" t="s">
        <v>9</v>
      </c>
      <c r="R1" s="10" t="s">
        <v>10</v>
      </c>
      <c r="S1" s="10" t="s">
        <v>11</v>
      </c>
      <c r="T1" s="10" t="s">
        <v>12</v>
      </c>
      <c r="U1" s="10" t="s">
        <v>13</v>
      </c>
      <c r="V1" s="10" t="s">
        <v>14</v>
      </c>
      <c r="W1" s="10" t="s">
        <v>15</v>
      </c>
      <c r="X1" s="10" t="s">
        <v>16</v>
      </c>
      <c r="Y1" s="10" t="s">
        <v>17</v>
      </c>
      <c r="Z1" s="10" t="s">
        <v>18</v>
      </c>
      <c r="AA1" s="10" t="s">
        <v>19</v>
      </c>
      <c r="AB1" s="10" t="s">
        <v>20</v>
      </c>
      <c r="AC1" s="10" t="s">
        <v>21</v>
      </c>
    </row>
    <row r="2" spans="1:29" x14ac:dyDescent="0.35">
      <c r="A2" s="14" t="s">
        <v>68</v>
      </c>
    </row>
    <row r="3" spans="1:29" ht="15" thickBot="1" x14ac:dyDescent="0.4">
      <c r="A3" s="14" t="s">
        <v>101</v>
      </c>
    </row>
    <row r="4" spans="1:29" ht="15" thickBot="1" x14ac:dyDescent="0.4">
      <c r="A4" s="15" t="s">
        <v>32</v>
      </c>
      <c r="B4" s="16" t="s">
        <v>1</v>
      </c>
    </row>
    <row r="6" spans="1:29" x14ac:dyDescent="0.35">
      <c r="A6" s="2"/>
      <c r="B6" s="12">
        <v>2001</v>
      </c>
      <c r="C6" s="13" t="s">
        <v>24</v>
      </c>
      <c r="D6" s="12">
        <v>2011</v>
      </c>
      <c r="E6" s="13" t="s">
        <v>24</v>
      </c>
      <c r="F6" s="13" t="s">
        <v>25</v>
      </c>
      <c r="G6" s="13" t="s">
        <v>26</v>
      </c>
      <c r="H6" s="13" t="s">
        <v>27</v>
      </c>
    </row>
    <row r="7" spans="1:29" x14ac:dyDescent="0.35">
      <c r="A7" s="22" t="s">
        <v>102</v>
      </c>
      <c r="B7" s="3">
        <f ca="1">INDIRECT(CONCATENATE("'2001 Data'!",ADDRESS(MATCH($B$4,'2001 Data'!$A$1:$A$30,0),MATCH(VLOOKUP($A7,'Data Lookup'!$A$1:$C$220,2,FALSE),'2001 Data'!$A$6:$CY$6,0))))</f>
        <v>4199</v>
      </c>
      <c r="C7" s="4">
        <f ca="1">100*B7/B$7</f>
        <v>100</v>
      </c>
      <c r="D7" s="3">
        <f ca="1">INDIRECT(CONCATENATE("'2011 Data'!",ADDRESS(MATCH($B$4,'2011 Data'!$A$1:$A$30,0),MATCH(VLOOKUP($A7,'Data Lookup'!$A$1:$C$220,3,FALSE),'2011 Data'!$A$6:$CY$6,0))))</f>
        <v>4156</v>
      </c>
      <c r="E7" s="4">
        <f ca="1">100*D7/D$7</f>
        <v>100</v>
      </c>
      <c r="F7" s="3">
        <f ca="1">D7-B7</f>
        <v>-43</v>
      </c>
      <c r="G7" s="4">
        <f ca="1">100*F7/B7</f>
        <v>-1.0240533460347703</v>
      </c>
      <c r="H7" s="7"/>
    </row>
    <row r="8" spans="1:29" x14ac:dyDescent="0.35">
      <c r="A8" s="23" t="s">
        <v>71</v>
      </c>
      <c r="B8" s="5">
        <f ca="1">INDIRECT(CONCATENATE("'2001 Data'!",ADDRESS(MATCH($B$4,'2001 Data'!$A$1:$A$30,0),MATCH(VLOOKUP($A8,'Data Lookup'!$A$1:$C$220,2,FALSE),'2001 Data'!$A$6:$CY$6,0))))</f>
        <v>986</v>
      </c>
      <c r="C8" s="6">
        <f t="shared" ref="C8:C37" ca="1" si="0">100*B8/B$7</f>
        <v>23.481781376518217</v>
      </c>
      <c r="D8" s="5">
        <f ca="1">INDIRECT(CONCATENATE("'2011 Data'!",ADDRESS(MATCH($B$4,'2011 Data'!$A$1:$A$30,0),MATCH(VLOOKUP($A8,'Data Lookup'!$A$1:$C$220,3,FALSE),'2011 Data'!$A$6:$CY$6,0))))</f>
        <v>768</v>
      </c>
      <c r="E8" s="6">
        <f t="shared" ref="E8:E37" ca="1" si="1">100*D8/D$7</f>
        <v>18.479307025986525</v>
      </c>
      <c r="F8" s="5">
        <f t="shared" ref="F8:F37" ca="1" si="2">D8-B8</f>
        <v>-218</v>
      </c>
      <c r="G8" s="6">
        <f t="shared" ref="G8:G37" ca="1" si="3">100*F8/B8</f>
        <v>-22.109533468559839</v>
      </c>
      <c r="H8" s="6">
        <f ca="1">E8-C8</f>
        <v>-5.002474350531692</v>
      </c>
    </row>
    <row r="9" spans="1:29" x14ac:dyDescent="0.35">
      <c r="A9" s="21" t="s">
        <v>72</v>
      </c>
      <c r="B9" s="3">
        <f ca="1">INDIRECT(CONCATENATE("'2001 Data'!",ADDRESS(MATCH($B$4,'2001 Data'!$A$1:$A$30,0),MATCH(VLOOKUP($A9,'Data Lookup'!$A$1:$C$220,2,FALSE),'2001 Data'!$A$6:$CY$6,0))))</f>
        <v>357</v>
      </c>
      <c r="C9" s="4">
        <f t="shared" ca="1" si="0"/>
        <v>8.5020242914979764</v>
      </c>
      <c r="D9" s="3">
        <f ca="1">INDIRECT(CONCATENATE("'2011 Data'!",ADDRESS(MATCH($B$4,'2011 Data'!$A$1:$A$30,0),MATCH(VLOOKUP($A9,'Data Lookup'!$A$1:$C$220,3,FALSE),'2011 Data'!$A$6:$CY$6,0))))</f>
        <v>271</v>
      </c>
      <c r="E9" s="4">
        <f t="shared" ca="1" si="1"/>
        <v>6.5206929740134747</v>
      </c>
      <c r="F9" s="3">
        <f t="shared" ca="1" si="2"/>
        <v>-86</v>
      </c>
      <c r="G9" s="4">
        <f t="shared" ca="1" si="3"/>
        <v>-24.089635854341736</v>
      </c>
      <c r="H9" s="8">
        <f t="shared" ref="H9:H37" ca="1" si="4">E9-C9</f>
        <v>-1.9813313174845018</v>
      </c>
    </row>
    <row r="10" spans="1:29" x14ac:dyDescent="0.35">
      <c r="A10" s="21" t="s">
        <v>73</v>
      </c>
      <c r="B10" s="3">
        <f ca="1">INDIRECT(CONCATENATE("'2001 Data'!",ADDRESS(MATCH($B$4,'2001 Data'!$A$1:$A$30,0),MATCH(VLOOKUP($A10,'Data Lookup'!$A$1:$C$220,2,FALSE),'2001 Data'!$A$6:$CY$6,0))))</f>
        <v>629</v>
      </c>
      <c r="C10" s="4">
        <f t="shared" ca="1" si="0"/>
        <v>14.979757085020243</v>
      </c>
      <c r="D10" s="3">
        <f ca="1">INDIRECT(CONCATENATE("'2011 Data'!",ADDRESS(MATCH($B$4,'2011 Data'!$A$1:$A$30,0),MATCH(VLOOKUP($A10,'Data Lookup'!$A$1:$C$220,3,FALSE),'2011 Data'!$A$6:$CY$6,0))))</f>
        <v>497</v>
      </c>
      <c r="E10" s="4">
        <f t="shared" ca="1" si="1"/>
        <v>11.958614051973051</v>
      </c>
      <c r="F10" s="3">
        <f t="shared" ca="1" si="2"/>
        <v>-132</v>
      </c>
      <c r="G10" s="4">
        <f t="shared" ca="1" si="3"/>
        <v>-20.985691573926868</v>
      </c>
      <c r="H10" s="8">
        <f t="shared" ca="1" si="4"/>
        <v>-3.021143033047192</v>
      </c>
    </row>
    <row r="11" spans="1:29" x14ac:dyDescent="0.35">
      <c r="A11" s="23" t="s">
        <v>74</v>
      </c>
      <c r="B11" s="5">
        <f ca="1">INDIRECT(CONCATENATE("'2001 Data'!",ADDRESS(MATCH($B$4,'2001 Data'!$A$1:$A$30,0),MATCH(VLOOKUP($A11,'Data Lookup'!$A$1:$C$220,2,FALSE),'2001 Data'!$A$6:$CY$6,0))))</f>
        <v>2366</v>
      </c>
      <c r="C11" s="6">
        <f t="shared" ca="1" si="0"/>
        <v>56.346749226006189</v>
      </c>
      <c r="D11" s="5">
        <f ca="1">INDIRECT(CONCATENATE("'2011 Data'!",ADDRESS(MATCH($B$4,'2011 Data'!$A$1:$A$30,0),MATCH(VLOOKUP($A11,'Data Lookup'!$A$1:$C$220,3,FALSE),'2011 Data'!$A$6:$CY$6,0))))</f>
        <v>2261</v>
      </c>
      <c r="E11" s="6">
        <f t="shared" ca="1" si="1"/>
        <v>54.403272377285852</v>
      </c>
      <c r="F11" s="5">
        <f t="shared" ca="1" si="2"/>
        <v>-105</v>
      </c>
      <c r="G11" s="6">
        <f t="shared" ca="1" si="3"/>
        <v>-4.4378698224852071</v>
      </c>
      <c r="H11" s="6">
        <f t="shared" ca="1" si="4"/>
        <v>-1.9434768487203371</v>
      </c>
    </row>
    <row r="12" spans="1:29" x14ac:dyDescent="0.35">
      <c r="A12" s="21" t="s">
        <v>75</v>
      </c>
      <c r="B12" s="3">
        <f ca="1">INDIRECT(CONCATENATE("'2001 Data'!",ADDRESS(MATCH($B$4,'2001 Data'!$A$1:$A$30,0),MATCH(VLOOKUP($A12,'Data Lookup'!$A$1:$C$220,2,FALSE),'2001 Data'!$A$6:$CY$6,0))))</f>
        <v>193</v>
      </c>
      <c r="C12" s="4">
        <f t="shared" ca="1" si="0"/>
        <v>4.5963324601095499</v>
      </c>
      <c r="D12" s="3">
        <f ca="1">INDIRECT(CONCATENATE("'2011 Data'!",ADDRESS(MATCH($B$4,'2011 Data'!$A$1:$A$30,0),MATCH(VLOOKUP($A12,'Data Lookup'!$A$1:$C$220,3,FALSE),'2011 Data'!$A$6:$CY$6,0))))</f>
        <v>160</v>
      </c>
      <c r="E12" s="4">
        <f t="shared" ca="1" si="1"/>
        <v>3.8498556304138596</v>
      </c>
      <c r="F12" s="3">
        <f t="shared" ca="1" si="2"/>
        <v>-33</v>
      </c>
      <c r="G12" s="4">
        <f t="shared" ca="1" si="3"/>
        <v>-17.098445595854923</v>
      </c>
      <c r="H12" s="8">
        <f t="shared" ca="1" si="4"/>
        <v>-0.74647682969569029</v>
      </c>
    </row>
    <row r="13" spans="1:29" x14ac:dyDescent="0.35">
      <c r="A13" s="23" t="s">
        <v>76</v>
      </c>
      <c r="B13" s="5">
        <f ca="1">INDIRECT(CONCATENATE("'2001 Data'!",ADDRESS(MATCH($B$4,'2001 Data'!$A$1:$A$30,0),MATCH(VLOOKUP($A13,'Data Lookup'!$A$1:$C$220,2,FALSE),'2001 Data'!$A$6:$CY$6,0))))</f>
        <v>1512</v>
      </c>
      <c r="C13" s="6">
        <f t="shared" ca="1" si="0"/>
        <v>36.008573469873781</v>
      </c>
      <c r="D13" s="5">
        <f ca="1">INDIRECT(CONCATENATE("'2011 Data'!",ADDRESS(MATCH($B$4,'2011 Data'!$A$1:$A$30,0),MATCH(VLOOKUP($A13,'Data Lookup'!$A$1:$C$220,3,FALSE),'2011 Data'!$A$6:$CY$6,0))))</f>
        <v>1455</v>
      </c>
      <c r="E13" s="6">
        <f t="shared" ca="1" si="1"/>
        <v>35.009624639076037</v>
      </c>
      <c r="F13" s="5">
        <f t="shared" ca="1" si="2"/>
        <v>-57</v>
      </c>
      <c r="G13" s="6">
        <f t="shared" ca="1" si="3"/>
        <v>-3.7698412698412698</v>
      </c>
      <c r="H13" s="6">
        <f t="shared" ca="1" si="4"/>
        <v>-0.99894883079774388</v>
      </c>
    </row>
    <row r="14" spans="1:29" x14ac:dyDescent="0.35">
      <c r="A14" s="21" t="s">
        <v>77</v>
      </c>
      <c r="B14" s="7">
        <f ca="1">INDIRECT(CONCATENATE("'2001 Data'!",ADDRESS(MATCH($B$4,'2001 Data'!$A$1:$A$30,0),MATCH(VLOOKUP($A14,'Data Lookup'!$A$1:$C$220,2,FALSE),'2001 Data'!$A$6:$CY$6,0))))</f>
        <v>285</v>
      </c>
      <c r="C14" s="8">
        <f t="shared" ca="1" si="0"/>
        <v>6.7873303167420813</v>
      </c>
      <c r="D14" s="7">
        <f ca="1">INDIRECT(CONCATENATE("'2011 Data'!",ADDRESS(MATCH($B$4,'2011 Data'!$A$1:$A$30,0),MATCH(VLOOKUP($A14,'Data Lookup'!$A$1:$C$220,3,FALSE),'2011 Data'!$A$6:$CY$6,0))))</f>
        <v>254</v>
      </c>
      <c r="E14" s="8">
        <f t="shared" ca="1" si="1"/>
        <v>6.111645813282002</v>
      </c>
      <c r="F14" s="3">
        <f t="shared" ca="1" si="2"/>
        <v>-31</v>
      </c>
      <c r="G14" s="4">
        <f t="shared" ca="1" si="3"/>
        <v>-10.87719298245614</v>
      </c>
      <c r="H14" s="8">
        <f t="shared" ca="1" si="4"/>
        <v>-0.67568450346007936</v>
      </c>
    </row>
    <row r="15" spans="1:29" x14ac:dyDescent="0.35">
      <c r="A15" s="21" t="s">
        <v>78</v>
      </c>
      <c r="B15" s="7">
        <f ca="1">INDIRECT(CONCATENATE("'2001 Data'!",ADDRESS(MATCH($B$4,'2001 Data'!$A$1:$A$30,0),MATCH(VLOOKUP($A15,'Data Lookup'!$A$1:$C$220,2,FALSE),'2001 Data'!$A$6:$CY$6,0))))</f>
        <v>336</v>
      </c>
      <c r="C15" s="8">
        <f t="shared" ca="1" si="0"/>
        <v>8.0019052155275059</v>
      </c>
      <c r="D15" s="7">
        <f ca="1">INDIRECT(CONCATENATE("'2011 Data'!",ADDRESS(MATCH($B$4,'2011 Data'!$A$1:$A$30,0),MATCH(VLOOKUP($A15,'Data Lookup'!$A$1:$C$220,3,FALSE),'2011 Data'!$A$6:$CY$6,0))))</f>
        <v>340</v>
      </c>
      <c r="E15" s="8">
        <f t="shared" ca="1" si="1"/>
        <v>8.1809432146294512</v>
      </c>
      <c r="F15" s="3">
        <f t="shared" ca="1" si="2"/>
        <v>4</v>
      </c>
      <c r="G15" s="4">
        <f t="shared" ca="1" si="3"/>
        <v>1.1904761904761905</v>
      </c>
      <c r="H15" s="8">
        <f t="shared" ca="1" si="4"/>
        <v>0.17903799910194529</v>
      </c>
    </row>
    <row r="16" spans="1:29" x14ac:dyDescent="0.35">
      <c r="A16" s="21" t="s">
        <v>79</v>
      </c>
      <c r="B16" s="7">
        <f ca="1">INDIRECT(CONCATENATE("'2001 Data'!",ADDRESS(MATCH($B$4,'2001 Data'!$A$1:$A$30,0),MATCH(VLOOKUP($A16,'Data Lookup'!$A$1:$C$220,2,FALSE),'2001 Data'!$A$6:$CY$6,0))))</f>
        <v>565</v>
      </c>
      <c r="C16" s="8">
        <f t="shared" ca="1" si="0"/>
        <v>13.455584663015003</v>
      </c>
      <c r="D16" s="7">
        <f ca="1">INDIRECT(CONCATENATE("'2011 Data'!",ADDRESS(MATCH($B$4,'2011 Data'!$A$1:$A$30,0),MATCH(VLOOKUP($A16,'Data Lookup'!$A$1:$C$220,3,FALSE),'2011 Data'!$A$6:$CY$6,0))))</f>
        <v>446</v>
      </c>
      <c r="E16" s="8">
        <f t="shared" ca="1" si="1"/>
        <v>10.731472569778633</v>
      </c>
      <c r="F16" s="3">
        <f t="shared" ca="1" si="2"/>
        <v>-119</v>
      </c>
      <c r="G16" s="4">
        <f t="shared" ca="1" si="3"/>
        <v>-21.061946902654867</v>
      </c>
      <c r="H16" s="8">
        <f t="shared" ca="1" si="4"/>
        <v>-2.7241120932363696</v>
      </c>
    </row>
    <row r="17" spans="1:8" x14ac:dyDescent="0.35">
      <c r="A17" s="21" t="s">
        <v>80</v>
      </c>
      <c r="B17" s="7">
        <f ca="1">INDIRECT(CONCATENATE("'2001 Data'!",ADDRESS(MATCH($B$4,'2001 Data'!$A$1:$A$30,0),MATCH(VLOOKUP($A17,'Data Lookup'!$A$1:$C$220,2,FALSE),'2001 Data'!$A$6:$CY$6,0))))</f>
        <v>326</v>
      </c>
      <c r="C17" s="8">
        <f t="shared" ca="1" si="0"/>
        <v>7.7637532745891882</v>
      </c>
      <c r="D17" s="7">
        <f ca="1">INDIRECT(CONCATENATE("'2011 Data'!",ADDRESS(MATCH($B$4,'2011 Data'!$A$1:$A$30,0),MATCH(VLOOKUP($A17,'Data Lookup'!$A$1:$C$220,3,FALSE),'2011 Data'!$A$6:$CY$6,0))))</f>
        <v>415</v>
      </c>
      <c r="E17" s="8">
        <f t="shared" ca="1" si="1"/>
        <v>9.985563041385948</v>
      </c>
      <c r="F17" s="3">
        <f t="shared" ca="1" si="2"/>
        <v>89</v>
      </c>
      <c r="G17" s="4">
        <f t="shared" ca="1" si="3"/>
        <v>27.300613496932517</v>
      </c>
      <c r="H17" s="8">
        <f t="shared" ca="1" si="4"/>
        <v>2.2218097667967598</v>
      </c>
    </row>
    <row r="18" spans="1:8" x14ac:dyDescent="0.35">
      <c r="A18" s="23" t="s">
        <v>103</v>
      </c>
      <c r="B18" s="5"/>
      <c r="C18" s="6"/>
      <c r="D18" s="5">
        <f ca="1">INDIRECT(CONCATENATE("'2011 Data'!",ADDRESS(MATCH($B$4,'2011 Data'!$A$1:$A$30,0),MATCH(VLOOKUP($A18,'Data Lookup'!$A$1:$C$220,3,FALSE),'2011 Data'!$A$6:$CY$6,0))))</f>
        <v>3</v>
      </c>
      <c r="E18" s="6">
        <f t="shared" ca="1" si="1"/>
        <v>7.2184793070259864E-2</v>
      </c>
      <c r="F18" s="5"/>
      <c r="G18" s="6"/>
      <c r="H18" s="6"/>
    </row>
    <row r="19" spans="1:8" x14ac:dyDescent="0.35">
      <c r="A19" s="21" t="s">
        <v>104</v>
      </c>
      <c r="B19" s="7"/>
      <c r="C19" s="8"/>
      <c r="D19" s="7">
        <f ca="1">INDIRECT(CONCATENATE("'2011 Data'!",ADDRESS(MATCH($B$4,'2011 Data'!$A$1:$A$30,0),MATCH(VLOOKUP($A19,'Data Lookup'!$A$1:$C$220,3,FALSE),'2011 Data'!$A$6:$CY$6,0))))</f>
        <v>3</v>
      </c>
      <c r="E19" s="8">
        <f t="shared" ca="1" si="1"/>
        <v>7.2184793070259864E-2</v>
      </c>
      <c r="F19" s="3"/>
      <c r="G19" s="4"/>
      <c r="H19" s="8"/>
    </row>
    <row r="20" spans="1:8" ht="29" x14ac:dyDescent="0.35">
      <c r="A20" s="21" t="s">
        <v>105</v>
      </c>
      <c r="B20" s="7"/>
      <c r="C20" s="8"/>
      <c r="D20" s="7">
        <f ca="1">INDIRECT(CONCATENATE("'2011 Data'!",ADDRESS(MATCH($B$4,'2011 Data'!$A$1:$A$30,0),MATCH(VLOOKUP($A20,'Data Lookup'!$A$1:$C$220,3,FALSE),'2011 Data'!$A$6:$CY$6,0))))</f>
        <v>0</v>
      </c>
      <c r="E20" s="8">
        <f t="shared" ca="1" si="1"/>
        <v>0</v>
      </c>
      <c r="F20" s="3"/>
      <c r="G20" s="4"/>
      <c r="H20" s="8"/>
    </row>
    <row r="21" spans="1:8" ht="29" x14ac:dyDescent="0.35">
      <c r="A21" s="21" t="s">
        <v>106</v>
      </c>
      <c r="B21" s="7"/>
      <c r="C21" s="8"/>
      <c r="D21" s="7">
        <f ca="1">INDIRECT(CONCATENATE("'2011 Data'!",ADDRESS(MATCH($B$4,'2011 Data'!$A$1:$A$30,0),MATCH(VLOOKUP($A21,'Data Lookup'!$A$1:$C$220,3,FALSE),'2011 Data'!$A$6:$CY$6,0))))</f>
        <v>0</v>
      </c>
      <c r="E21" s="8">
        <f t="shared" ca="1" si="1"/>
        <v>0</v>
      </c>
      <c r="F21" s="3"/>
      <c r="G21" s="4"/>
      <c r="H21" s="8"/>
    </row>
    <row r="22" spans="1:8" ht="29" x14ac:dyDescent="0.35">
      <c r="A22" s="21" t="s">
        <v>107</v>
      </c>
      <c r="B22" s="7"/>
      <c r="C22" s="8"/>
      <c r="D22" s="7">
        <f ca="1">INDIRECT(CONCATENATE("'2011 Data'!",ADDRESS(MATCH($B$4,'2011 Data'!$A$1:$A$30,0),MATCH(VLOOKUP($A22,'Data Lookup'!$A$1:$C$220,3,FALSE),'2011 Data'!$A$6:$CY$6,0))))</f>
        <v>0</v>
      </c>
      <c r="E22" s="8">
        <f t="shared" ca="1" si="1"/>
        <v>0</v>
      </c>
      <c r="F22" s="3"/>
      <c r="G22" s="4"/>
      <c r="H22" s="8"/>
    </row>
    <row r="23" spans="1:8" x14ac:dyDescent="0.35">
      <c r="A23" s="23" t="s">
        <v>86</v>
      </c>
      <c r="B23" s="5">
        <f ca="1">INDIRECT(CONCATENATE("'2001 Data'!",ADDRESS(MATCH($B$4,'2001 Data'!$A$1:$A$30,0),MATCH(VLOOKUP($A23,'Data Lookup'!$A$1:$C$220,2,FALSE),'2001 Data'!$A$6:$CY$6,0))))</f>
        <v>218</v>
      </c>
      <c r="C23" s="6">
        <f t="shared" ca="1" si="0"/>
        <v>5.1917123124553468</v>
      </c>
      <c r="D23" s="5">
        <f ca="1">INDIRECT(CONCATENATE("'2011 Data'!",ADDRESS(MATCH($B$4,'2011 Data'!$A$1:$A$30,0),MATCH(VLOOKUP($A23,'Data Lookup'!$A$1:$C$220,3,FALSE),'2011 Data'!$A$6:$CY$6,0))))</f>
        <v>150</v>
      </c>
      <c r="E23" s="6">
        <f t="shared" ca="1" si="1"/>
        <v>3.6092396535129931</v>
      </c>
      <c r="F23" s="5">
        <f t="shared" ca="1" si="2"/>
        <v>-68</v>
      </c>
      <c r="G23" s="6">
        <f t="shared" ca="1" si="3"/>
        <v>-31.192660550458715</v>
      </c>
      <c r="H23" s="6">
        <f t="shared" ca="1" si="4"/>
        <v>-1.5824726589423537</v>
      </c>
    </row>
    <row r="24" spans="1:8" x14ac:dyDescent="0.35">
      <c r="A24" s="21" t="s">
        <v>87</v>
      </c>
      <c r="B24" s="7">
        <f ca="1">INDIRECT(CONCATENATE("'2001 Data'!",ADDRESS(MATCH($B$4,'2001 Data'!$A$1:$A$30,0),MATCH(VLOOKUP($A24,'Data Lookup'!$A$1:$C$220,2,FALSE),'2001 Data'!$A$6:$CY$6,0))))</f>
        <v>126</v>
      </c>
      <c r="C24" s="8">
        <f t="shared" ca="1" si="0"/>
        <v>3.0007144558228149</v>
      </c>
      <c r="D24" s="7">
        <f ca="1">INDIRECT(CONCATENATE("'2011 Data'!",ADDRESS(MATCH($B$4,'2011 Data'!$A$1:$A$30,0),MATCH(VLOOKUP($A24,'Data Lookup'!$A$1:$C$220,3,FALSE),'2011 Data'!$A$6:$CY$6,0))))</f>
        <v>72</v>
      </c>
      <c r="E24" s="8">
        <f t="shared" ca="1" si="1"/>
        <v>1.7324350336862369</v>
      </c>
      <c r="F24" s="3">
        <f t="shared" ca="1" si="2"/>
        <v>-54</v>
      </c>
      <c r="G24" s="4">
        <f t="shared" ca="1" si="3"/>
        <v>-42.857142857142854</v>
      </c>
      <c r="H24" s="8">
        <f t="shared" ca="1" si="4"/>
        <v>-1.2682794221365781</v>
      </c>
    </row>
    <row r="25" spans="1:8" x14ac:dyDescent="0.35">
      <c r="A25" s="21" t="s">
        <v>88</v>
      </c>
      <c r="B25" s="7">
        <f ca="1">INDIRECT(CONCATENATE("'2001 Data'!",ADDRESS(MATCH($B$4,'2001 Data'!$A$1:$A$30,0),MATCH(VLOOKUP($A25,'Data Lookup'!$A$1:$C$220,2,FALSE),'2001 Data'!$A$6:$CY$6,0))))</f>
        <v>33</v>
      </c>
      <c r="C25" s="8">
        <f t="shared" ca="1" si="0"/>
        <v>0.78590140509645157</v>
      </c>
      <c r="D25" s="7">
        <f ca="1">INDIRECT(CONCATENATE("'2011 Data'!",ADDRESS(MATCH($B$4,'2011 Data'!$A$1:$A$30,0),MATCH(VLOOKUP($A25,'Data Lookup'!$A$1:$C$220,3,FALSE),'2011 Data'!$A$6:$CY$6,0))))</f>
        <v>35</v>
      </c>
      <c r="E25" s="8">
        <f t="shared" ca="1" si="1"/>
        <v>0.84215591915303178</v>
      </c>
      <c r="F25" s="3">
        <f t="shared" ca="1" si="2"/>
        <v>2</v>
      </c>
      <c r="G25" s="4">
        <f t="shared" ca="1" si="3"/>
        <v>6.0606060606060606</v>
      </c>
      <c r="H25" s="8">
        <f t="shared" ca="1" si="4"/>
        <v>5.6254514056580218E-2</v>
      </c>
    </row>
    <row r="26" spans="1:8" x14ac:dyDescent="0.35">
      <c r="A26" s="21" t="s">
        <v>89</v>
      </c>
      <c r="B26" s="7">
        <f ca="1">INDIRECT(CONCATENATE("'2001 Data'!",ADDRESS(MATCH($B$4,'2001 Data'!$A$1:$A$30,0),MATCH(VLOOKUP($A26,'Data Lookup'!$A$1:$C$220,2,FALSE),'2001 Data'!$A$6:$CY$6,0))))</f>
        <v>37</v>
      </c>
      <c r="C26" s="8">
        <f t="shared" ca="1" si="0"/>
        <v>0.88116218147177905</v>
      </c>
      <c r="D26" s="7">
        <f ca="1">INDIRECT(CONCATENATE("'2011 Data'!",ADDRESS(MATCH($B$4,'2011 Data'!$A$1:$A$30,0),MATCH(VLOOKUP($A26,'Data Lookup'!$A$1:$C$220,3,FALSE),'2011 Data'!$A$6:$CY$6,0))))</f>
        <v>32</v>
      </c>
      <c r="E26" s="8">
        <f t="shared" ca="1" si="1"/>
        <v>0.76997112608277185</v>
      </c>
      <c r="F26" s="3">
        <f t="shared" ca="1" si="2"/>
        <v>-5</v>
      </c>
      <c r="G26" s="4">
        <f t="shared" ca="1" si="3"/>
        <v>-13.513513513513514</v>
      </c>
      <c r="H26" s="8">
        <f t="shared" ca="1" si="4"/>
        <v>-0.1111910553890072</v>
      </c>
    </row>
    <row r="27" spans="1:8" x14ac:dyDescent="0.35">
      <c r="A27" s="21" t="s">
        <v>90</v>
      </c>
      <c r="B27" s="7">
        <f ca="1">INDIRECT(CONCATENATE("'2001 Data'!",ADDRESS(MATCH($B$4,'2001 Data'!$A$1:$A$30,0),MATCH(VLOOKUP($A27,'Data Lookup'!$A$1:$C$220,2,FALSE),'2001 Data'!$A$6:$CY$6,0))))</f>
        <v>22</v>
      </c>
      <c r="C27" s="8">
        <f t="shared" ca="1" si="0"/>
        <v>0.52393427006430104</v>
      </c>
      <c r="D27" s="7">
        <f ca="1">INDIRECT(CONCATENATE("'2011 Data'!",ADDRESS(MATCH($B$4,'2011 Data'!$A$1:$A$30,0),MATCH(VLOOKUP($A27,'Data Lookup'!$A$1:$C$220,3,FALSE),'2011 Data'!$A$6:$CY$6,0))))</f>
        <v>11</v>
      </c>
      <c r="E27" s="8">
        <f t="shared" ca="1" si="1"/>
        <v>0.26467757459095281</v>
      </c>
      <c r="F27" s="3">
        <f t="shared" ca="1" si="2"/>
        <v>-11</v>
      </c>
      <c r="G27" s="4">
        <f t="shared" ca="1" si="3"/>
        <v>-50</v>
      </c>
      <c r="H27" s="8">
        <f t="shared" ca="1" si="4"/>
        <v>-0.25925669547334823</v>
      </c>
    </row>
    <row r="28" spans="1:8" x14ac:dyDescent="0.35">
      <c r="A28" s="23" t="s">
        <v>91</v>
      </c>
      <c r="B28" s="5">
        <f ca="1">INDIRECT(CONCATENATE("'2001 Data'!",ADDRESS(MATCH($B$4,'2001 Data'!$A$1:$A$30,0),MATCH(VLOOKUP($A28,'Data Lookup'!$A$1:$C$220,2,FALSE),'2001 Data'!$A$6:$CY$6,0))))</f>
        <v>443</v>
      </c>
      <c r="C28" s="6">
        <f t="shared" ca="1" si="0"/>
        <v>10.550130983567517</v>
      </c>
      <c r="D28" s="5">
        <f ca="1">INDIRECT(CONCATENATE("'2011 Data'!",ADDRESS(MATCH($B$4,'2011 Data'!$A$1:$A$30,0),MATCH(VLOOKUP($A28,'Data Lookup'!$A$1:$C$220,3,FALSE),'2011 Data'!$A$6:$CY$6,0))))</f>
        <v>493</v>
      </c>
      <c r="E28" s="6">
        <f t="shared" ca="1" si="1"/>
        <v>11.862367661212705</v>
      </c>
      <c r="F28" s="5">
        <f t="shared" ca="1" si="2"/>
        <v>50</v>
      </c>
      <c r="G28" s="6">
        <f t="shared" ca="1" si="3"/>
        <v>11.286681715575622</v>
      </c>
      <c r="H28" s="6">
        <f t="shared" ca="1" si="4"/>
        <v>1.3122366776451884</v>
      </c>
    </row>
    <row r="29" spans="1:8" x14ac:dyDescent="0.35">
      <c r="A29" s="21" t="s">
        <v>92</v>
      </c>
      <c r="B29" s="7">
        <f ca="1">INDIRECT(CONCATENATE("'2001 Data'!",ADDRESS(MATCH($B$4,'2001 Data'!$A$1:$A$30,0),MATCH(VLOOKUP($A29,'Data Lookup'!$A$1:$C$220,2,FALSE),'2001 Data'!$A$6:$CY$6,0))))</f>
        <v>162</v>
      </c>
      <c r="C29" s="8">
        <f t="shared" ca="1" si="0"/>
        <v>3.8580614432007621</v>
      </c>
      <c r="D29" s="7">
        <f ca="1">INDIRECT(CONCATENATE("'2011 Data'!",ADDRESS(MATCH($B$4,'2011 Data'!$A$1:$A$30,0),MATCH(VLOOKUP($A29,'Data Lookup'!$A$1:$C$220,3,FALSE),'2011 Data'!$A$6:$CY$6,0))))</f>
        <v>136</v>
      </c>
      <c r="E29" s="8">
        <f t="shared" ca="1" si="1"/>
        <v>3.2723772858517806</v>
      </c>
      <c r="F29" s="3">
        <f t="shared" ca="1" si="2"/>
        <v>-26</v>
      </c>
      <c r="G29" s="4">
        <f t="shared" ca="1" si="3"/>
        <v>-16.049382716049383</v>
      </c>
      <c r="H29" s="8">
        <f t="shared" ca="1" si="4"/>
        <v>-0.58568415734898149</v>
      </c>
    </row>
    <row r="30" spans="1:8" x14ac:dyDescent="0.35">
      <c r="A30" s="21" t="s">
        <v>93</v>
      </c>
      <c r="B30" s="7">
        <f ca="1">INDIRECT(CONCATENATE("'2001 Data'!",ADDRESS(MATCH($B$4,'2001 Data'!$A$1:$A$30,0),MATCH(VLOOKUP($A30,'Data Lookup'!$A$1:$C$220,2,FALSE),'2001 Data'!$A$6:$CY$6,0))))</f>
        <v>123</v>
      </c>
      <c r="C30" s="8">
        <f t="shared" ca="1" si="0"/>
        <v>2.9292688735413193</v>
      </c>
      <c r="D30" s="7">
        <f ca="1">INDIRECT(CONCATENATE("'2011 Data'!",ADDRESS(MATCH($B$4,'2011 Data'!$A$1:$A$30,0),MATCH(VLOOKUP($A30,'Data Lookup'!$A$1:$C$220,3,FALSE),'2011 Data'!$A$6:$CY$6,0))))</f>
        <v>129</v>
      </c>
      <c r="E30" s="8">
        <f t="shared" ca="1" si="1"/>
        <v>3.1039461020211743</v>
      </c>
      <c r="F30" s="3">
        <f t="shared" ca="1" si="2"/>
        <v>6</v>
      </c>
      <c r="G30" s="4">
        <f t="shared" ca="1" si="3"/>
        <v>4.8780487804878048</v>
      </c>
      <c r="H30" s="8">
        <f t="shared" ca="1" si="4"/>
        <v>0.17467722847985501</v>
      </c>
    </row>
    <row r="31" spans="1:8" x14ac:dyDescent="0.35">
      <c r="A31" s="22" t="s">
        <v>94</v>
      </c>
      <c r="B31" s="7">
        <f ca="1">INDIRECT(CONCATENATE("'2001 Data'!",ADDRESS(MATCH($B$4,'2001 Data'!$A$1:$A$30,0),MATCH(VLOOKUP($A31,'Data Lookup'!$A$1:$C$220,2,FALSE),'2001 Data'!$A$6:$CY$6,0))))</f>
        <v>158</v>
      </c>
      <c r="C31" s="8">
        <f t="shared" ca="1" si="0"/>
        <v>3.7628006668254348</v>
      </c>
      <c r="D31" s="7">
        <f ca="1">INDIRECT(CONCATENATE("'2011 Data'!",ADDRESS(MATCH($B$4,'2011 Data'!$A$1:$A$30,0),MATCH(VLOOKUP($A31,'Data Lookup'!$A$1:$C$220,3,FALSE),'2011 Data'!$A$6:$CY$6,0))))</f>
        <v>228</v>
      </c>
      <c r="E31" s="8">
        <f t="shared" ca="1" si="1"/>
        <v>5.4860442733397496</v>
      </c>
      <c r="F31" s="3">
        <f t="shared" ca="1" si="2"/>
        <v>70</v>
      </c>
      <c r="G31" s="4">
        <f t="shared" ca="1" si="3"/>
        <v>44.303797468354432</v>
      </c>
      <c r="H31" s="8">
        <f t="shared" ca="1" si="4"/>
        <v>1.7232436065143149</v>
      </c>
    </row>
    <row r="32" spans="1:8" x14ac:dyDescent="0.35">
      <c r="A32" s="23" t="s">
        <v>95</v>
      </c>
      <c r="B32" s="5">
        <f ca="1">INDIRECT(CONCATENATE("'2001 Data'!",ADDRESS(MATCH($B$4,'2001 Data'!$A$1:$A$30,0),MATCH(VLOOKUP($A32,'Data Lookup'!$A$1:$C$220,2,FALSE),'2001 Data'!$A$6:$CY$6,0))))</f>
        <v>847</v>
      </c>
      <c r="C32" s="6">
        <f t="shared" ca="1" si="0"/>
        <v>20.17146939747559</v>
      </c>
      <c r="D32" s="5">
        <f ca="1">INDIRECT(CONCATENATE("'2011 Data'!",ADDRESS(MATCH($B$4,'2011 Data'!$A$1:$A$30,0),MATCH(VLOOKUP($A32,'Data Lookup'!$A$1:$C$220,3,FALSE),'2011 Data'!$A$6:$CY$6,0))))</f>
        <v>1127</v>
      </c>
      <c r="E32" s="6">
        <f t="shared" ca="1" si="1"/>
        <v>27.117420596727623</v>
      </c>
      <c r="F32" s="5">
        <f t="shared" ca="1" si="2"/>
        <v>280</v>
      </c>
      <c r="G32" s="6">
        <f t="shared" ca="1" si="3"/>
        <v>33.057851239669418</v>
      </c>
      <c r="H32" s="6">
        <f t="shared" ca="1" si="4"/>
        <v>6.9459511992520326</v>
      </c>
    </row>
    <row r="33" spans="1:8" x14ac:dyDescent="0.35">
      <c r="A33" s="21" t="s">
        <v>96</v>
      </c>
      <c r="B33" s="7">
        <f ca="1">INDIRECT(CONCATENATE("'2001 Data'!",ADDRESS(MATCH($B$4,'2001 Data'!$A$1:$A$30,0),MATCH(VLOOKUP($A33,'Data Lookup'!$A$1:$C$220,2,FALSE),'2001 Data'!$A$6:$CY$6,0))))</f>
        <v>188</v>
      </c>
      <c r="C33" s="8">
        <f t="shared" ca="1" si="0"/>
        <v>4.4772564896403901</v>
      </c>
      <c r="D33" s="7">
        <f ca="1">INDIRECT(CONCATENATE("'2011 Data'!",ADDRESS(MATCH($B$4,'2011 Data'!$A$1:$A$30,0),MATCH(VLOOKUP($A33,'Data Lookup'!$A$1:$C$220,3,FALSE),'2011 Data'!$A$6:$CY$6,0))))</f>
        <v>267</v>
      </c>
      <c r="E33" s="8">
        <f t="shared" ca="1" si="1"/>
        <v>6.4244465832531281</v>
      </c>
      <c r="F33" s="3">
        <f t="shared" ca="1" si="2"/>
        <v>79</v>
      </c>
      <c r="G33" s="4">
        <f t="shared" ca="1" si="3"/>
        <v>42.021276595744681</v>
      </c>
      <c r="H33" s="8">
        <f t="shared" ca="1" si="4"/>
        <v>1.947190093612738</v>
      </c>
    </row>
    <row r="34" spans="1:8" x14ac:dyDescent="0.35">
      <c r="A34" s="21" t="s">
        <v>97</v>
      </c>
      <c r="B34" s="7">
        <f ca="1">INDIRECT(CONCATENATE("'2001 Data'!",ADDRESS(MATCH($B$4,'2001 Data'!$A$1:$A$30,0),MATCH(VLOOKUP($A34,'Data Lookup'!$A$1:$C$220,2,FALSE),'2001 Data'!$A$6:$CY$6,0))))</f>
        <v>208</v>
      </c>
      <c r="C34" s="8">
        <f t="shared" ca="1" si="0"/>
        <v>4.9535603715170282</v>
      </c>
      <c r="D34" s="7">
        <f ca="1">INDIRECT(CONCATENATE("'2011 Data'!",ADDRESS(MATCH($B$4,'2011 Data'!$A$1:$A$30,0),MATCH(VLOOKUP($A34,'Data Lookup'!$A$1:$C$220,3,FALSE),'2011 Data'!$A$6:$CY$6,0))))</f>
        <v>344</v>
      </c>
      <c r="E34" s="8">
        <f t="shared" ca="1" si="1"/>
        <v>8.2771896053897986</v>
      </c>
      <c r="F34" s="3">
        <f t="shared" ca="1" si="2"/>
        <v>136</v>
      </c>
      <c r="G34" s="4">
        <f t="shared" ca="1" si="3"/>
        <v>65.384615384615387</v>
      </c>
      <c r="H34" s="8">
        <f t="shared" ca="1" si="4"/>
        <v>3.3236292338727704</v>
      </c>
    </row>
    <row r="35" spans="1:8" x14ac:dyDescent="0.35">
      <c r="A35" s="21" t="s">
        <v>98</v>
      </c>
      <c r="B35" s="7">
        <f ca="1">INDIRECT(CONCATENATE("'2001 Data'!",ADDRESS(MATCH($B$4,'2001 Data'!$A$1:$A$30,0),MATCH(VLOOKUP($A35,'Data Lookup'!$A$1:$C$220,2,FALSE),'2001 Data'!$A$6:$CY$6,0))))</f>
        <v>12</v>
      </c>
      <c r="C35" s="8">
        <f t="shared" ca="1" si="0"/>
        <v>0.28578232912598239</v>
      </c>
      <c r="D35" s="7">
        <f ca="1">INDIRECT(CONCATENATE("'2011 Data'!",ADDRESS(MATCH($B$4,'2011 Data'!$A$1:$A$30,0),MATCH(VLOOKUP($A35,'Data Lookup'!$A$1:$C$220,3,FALSE),'2011 Data'!$A$6:$CY$6,0))))</f>
        <v>15</v>
      </c>
      <c r="E35" s="8">
        <f t="shared" ca="1" si="1"/>
        <v>0.36092396535129934</v>
      </c>
      <c r="F35" s="3">
        <f t="shared" ca="1" si="2"/>
        <v>3</v>
      </c>
      <c r="G35" s="4">
        <f t="shared" ca="1" si="3"/>
        <v>25</v>
      </c>
      <c r="H35" s="8">
        <f t="shared" ca="1" si="4"/>
        <v>7.5141636225316943E-2</v>
      </c>
    </row>
    <row r="36" spans="1:8" x14ac:dyDescent="0.35">
      <c r="A36" s="21" t="s">
        <v>99</v>
      </c>
      <c r="B36" s="7">
        <f ca="1">INDIRECT(CONCATENATE("'2001 Data'!",ADDRESS(MATCH($B$4,'2001 Data'!$A$1:$A$30,0),MATCH(VLOOKUP($A36,'Data Lookup'!$A$1:$C$220,2,FALSE),'2001 Data'!$A$6:$CY$6,0))))</f>
        <v>27</v>
      </c>
      <c r="C36" s="8">
        <f t="shared" ca="1" si="0"/>
        <v>0.64301024053346034</v>
      </c>
      <c r="D36" s="7">
        <f ca="1">INDIRECT(CONCATENATE("'2011 Data'!",ADDRESS(MATCH($B$4,'2011 Data'!$A$1:$A$30,0),MATCH(VLOOKUP($A36,'Data Lookup'!$A$1:$C$220,3,FALSE),'2011 Data'!$A$6:$CY$6,0))))</f>
        <v>18</v>
      </c>
      <c r="E36" s="8">
        <f t="shared" ca="1" si="1"/>
        <v>0.43310875842155921</v>
      </c>
      <c r="F36" s="3">
        <f t="shared" ca="1" si="2"/>
        <v>-9</v>
      </c>
      <c r="G36" s="4">
        <f t="shared" ca="1" si="3"/>
        <v>-33.333333333333336</v>
      </c>
      <c r="H36" s="8">
        <f t="shared" ca="1" si="4"/>
        <v>-0.20990148211190113</v>
      </c>
    </row>
    <row r="37" spans="1:8" x14ac:dyDescent="0.35">
      <c r="A37" s="21" t="s">
        <v>100</v>
      </c>
      <c r="B37" s="7">
        <f ca="1">INDIRECT(CONCATENATE("'2001 Data'!",ADDRESS(MATCH($B$4,'2001 Data'!$A$1:$A$30,0),MATCH(VLOOKUP($A37,'Data Lookup'!$A$1:$C$220,2,FALSE),'2001 Data'!$A$6:$CY$6,0))))</f>
        <v>412</v>
      </c>
      <c r="C37" s="8">
        <f t="shared" ca="1" si="0"/>
        <v>9.8118599666587283</v>
      </c>
      <c r="D37" s="7">
        <f ca="1">INDIRECT(CONCATENATE("'2011 Data'!",ADDRESS(MATCH($B$4,'2011 Data'!$A$1:$A$30,0),MATCH(VLOOKUP($A37,'Data Lookup'!$A$1:$C$220,3,FALSE),'2011 Data'!$A$6:$CY$6,0))))</f>
        <v>483</v>
      </c>
      <c r="E37" s="8">
        <f t="shared" ca="1" si="1"/>
        <v>11.621751684311839</v>
      </c>
      <c r="F37" s="3">
        <f t="shared" ca="1" si="2"/>
        <v>71</v>
      </c>
      <c r="G37" s="4">
        <f t="shared" ca="1" si="3"/>
        <v>17.233009708737864</v>
      </c>
      <c r="H37" s="8">
        <f t="shared" ca="1" si="4"/>
        <v>1.8098917176531106</v>
      </c>
    </row>
    <row r="39" spans="1:8" x14ac:dyDescent="0.35">
      <c r="A39" t="s">
        <v>37</v>
      </c>
    </row>
    <row r="41" spans="1:8" x14ac:dyDescent="0.35">
      <c r="A41" t="s">
        <v>22</v>
      </c>
    </row>
    <row r="42" spans="1:8" x14ac:dyDescent="0.35">
      <c r="A42" t="s">
        <v>108</v>
      </c>
    </row>
    <row r="43" spans="1:8" x14ac:dyDescent="0.35">
      <c r="A43" t="s">
        <v>109</v>
      </c>
    </row>
    <row r="44" spans="1:8" x14ac:dyDescent="0.35">
      <c r="A44" t="s">
        <v>110</v>
      </c>
    </row>
  </sheetData>
  <sheetCalcPr fullCalcOnLoad="1"/>
  <dataValidations count="2">
    <dataValidation type="list" showInputMessage="1" showErrorMessage="1" sqref="B4">
      <formula1>$I$1:$AC$1</formula1>
    </dataValidation>
    <dataValidation showInputMessage="1" showErrorMessage="1" sqref="B5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workbookViewId="0"/>
  </sheetViews>
  <sheetFormatPr defaultRowHeight="14.5" x14ac:dyDescent="0.35"/>
  <sheetData>
    <row r="1" spans="1:27" x14ac:dyDescent="0.35">
      <c r="A1" s="9" t="s">
        <v>69</v>
      </c>
    </row>
    <row r="2" spans="1:27" x14ac:dyDescent="0.35">
      <c r="A2" s="14" t="s">
        <v>68</v>
      </c>
    </row>
    <row r="4" spans="1:27" x14ac:dyDescent="0.35">
      <c r="A4" t="s">
        <v>23</v>
      </c>
    </row>
    <row r="5" spans="1:27" x14ac:dyDescent="0.35">
      <c r="B5" t="s">
        <v>40</v>
      </c>
      <c r="C5" t="s">
        <v>40</v>
      </c>
      <c r="D5" t="s">
        <v>40</v>
      </c>
      <c r="E5" t="s">
        <v>40</v>
      </c>
      <c r="F5" t="s">
        <v>40</v>
      </c>
      <c r="G5" t="s">
        <v>40</v>
      </c>
      <c r="H5" t="s">
        <v>40</v>
      </c>
      <c r="I5" t="s">
        <v>40</v>
      </c>
      <c r="J5" t="s">
        <v>40</v>
      </c>
      <c r="K5" t="s">
        <v>40</v>
      </c>
      <c r="L5" t="s">
        <v>40</v>
      </c>
      <c r="M5" t="s">
        <v>40</v>
      </c>
      <c r="N5" t="s">
        <v>40</v>
      </c>
      <c r="O5" t="s">
        <v>40</v>
      </c>
      <c r="P5" t="s">
        <v>40</v>
      </c>
      <c r="Q5" t="s">
        <v>40</v>
      </c>
      <c r="R5" t="s">
        <v>40</v>
      </c>
      <c r="S5" t="s">
        <v>40</v>
      </c>
      <c r="T5" t="s">
        <v>40</v>
      </c>
      <c r="U5" t="s">
        <v>40</v>
      </c>
      <c r="V5" t="s">
        <v>40</v>
      </c>
      <c r="W5" t="s">
        <v>40</v>
      </c>
      <c r="X5" t="s">
        <v>40</v>
      </c>
      <c r="Y5" t="s">
        <v>40</v>
      </c>
      <c r="Z5" t="s">
        <v>40</v>
      </c>
      <c r="AA5" t="s">
        <v>40</v>
      </c>
    </row>
    <row r="6" spans="1:27" x14ac:dyDescent="0.35">
      <c r="B6" t="s">
        <v>41</v>
      </c>
      <c r="C6" t="s">
        <v>42</v>
      </c>
      <c r="D6" t="s">
        <v>43</v>
      </c>
      <c r="E6" t="s">
        <v>44</v>
      </c>
      <c r="F6" t="s">
        <v>45</v>
      </c>
      <c r="G6" t="s">
        <v>46</v>
      </c>
      <c r="H6" t="s">
        <v>47</v>
      </c>
      <c r="I6" t="s">
        <v>48</v>
      </c>
      <c r="J6" t="s">
        <v>49</v>
      </c>
      <c r="K6" t="s">
        <v>50</v>
      </c>
      <c r="L6" t="s">
        <v>51</v>
      </c>
      <c r="M6" t="s">
        <v>52</v>
      </c>
      <c r="N6" t="s">
        <v>53</v>
      </c>
      <c r="O6" t="s">
        <v>54</v>
      </c>
      <c r="P6" t="s">
        <v>55</v>
      </c>
      <c r="Q6" t="s">
        <v>56</v>
      </c>
      <c r="R6" t="s">
        <v>57</v>
      </c>
      <c r="S6" t="s">
        <v>58</v>
      </c>
      <c r="T6" t="s">
        <v>59</v>
      </c>
      <c r="U6" t="s">
        <v>60</v>
      </c>
      <c r="V6" t="s">
        <v>61</v>
      </c>
      <c r="W6" t="s">
        <v>62</v>
      </c>
      <c r="X6" t="s">
        <v>63</v>
      </c>
      <c r="Y6" t="s">
        <v>64</v>
      </c>
      <c r="Z6" t="s">
        <v>65</v>
      </c>
      <c r="AA6" t="s">
        <v>66</v>
      </c>
    </row>
    <row r="7" spans="1:27" x14ac:dyDescent="0.35">
      <c r="B7" t="s">
        <v>67</v>
      </c>
      <c r="C7" t="s">
        <v>67</v>
      </c>
      <c r="D7" t="s">
        <v>67</v>
      </c>
      <c r="E7" t="s">
        <v>67</v>
      </c>
      <c r="F7" t="s">
        <v>67</v>
      </c>
      <c r="G7" t="s">
        <v>67</v>
      </c>
      <c r="H7" t="s">
        <v>67</v>
      </c>
      <c r="I7" t="s">
        <v>67</v>
      </c>
      <c r="J7" t="s">
        <v>67</v>
      </c>
      <c r="K7" t="s">
        <v>67</v>
      </c>
      <c r="L7" t="s">
        <v>67</v>
      </c>
      <c r="M7" t="s">
        <v>67</v>
      </c>
      <c r="N7" t="s">
        <v>67</v>
      </c>
      <c r="O7" t="s">
        <v>67</v>
      </c>
      <c r="P7" t="s">
        <v>67</v>
      </c>
      <c r="Q7" t="s">
        <v>67</v>
      </c>
      <c r="R7" t="s">
        <v>67</v>
      </c>
      <c r="S7" t="s">
        <v>67</v>
      </c>
      <c r="T7" t="s">
        <v>67</v>
      </c>
      <c r="U7" t="s">
        <v>67</v>
      </c>
      <c r="V7" t="s">
        <v>67</v>
      </c>
      <c r="W7" t="s">
        <v>67</v>
      </c>
      <c r="X7" t="s">
        <v>67</v>
      </c>
      <c r="Y7" t="s">
        <v>67</v>
      </c>
      <c r="Z7" t="s">
        <v>67</v>
      </c>
      <c r="AA7" t="s">
        <v>67</v>
      </c>
    </row>
    <row r="8" spans="1:27" x14ac:dyDescent="0.35">
      <c r="B8" t="s">
        <v>0</v>
      </c>
      <c r="C8" t="s">
        <v>0</v>
      </c>
      <c r="D8" t="s">
        <v>0</v>
      </c>
      <c r="E8" t="s">
        <v>0</v>
      </c>
      <c r="F8" t="s">
        <v>0</v>
      </c>
      <c r="G8" t="s">
        <v>0</v>
      </c>
      <c r="H8" t="s">
        <v>0</v>
      </c>
      <c r="I8" t="s">
        <v>0</v>
      </c>
      <c r="J8" t="s">
        <v>0</v>
      </c>
      <c r="K8" t="s">
        <v>0</v>
      </c>
      <c r="L8" t="s">
        <v>0</v>
      </c>
      <c r="M8" t="s">
        <v>0</v>
      </c>
      <c r="N8" t="s">
        <v>0</v>
      </c>
      <c r="O8" t="s">
        <v>0</v>
      </c>
      <c r="P8" t="s">
        <v>0</v>
      </c>
      <c r="Q8" t="s">
        <v>0</v>
      </c>
      <c r="R8" t="s">
        <v>0</v>
      </c>
      <c r="S8" t="s">
        <v>0</v>
      </c>
      <c r="T8" t="s">
        <v>0</v>
      </c>
      <c r="U8" t="s">
        <v>0</v>
      </c>
      <c r="V8" t="s">
        <v>0</v>
      </c>
      <c r="W8" t="s">
        <v>0</v>
      </c>
      <c r="X8" t="s">
        <v>0</v>
      </c>
      <c r="Y8" t="s">
        <v>0</v>
      </c>
      <c r="Z8" t="s">
        <v>0</v>
      </c>
      <c r="AA8" t="s">
        <v>0</v>
      </c>
    </row>
    <row r="9" spans="1:27" x14ac:dyDescent="0.35">
      <c r="B9" s="1">
        <v>36982</v>
      </c>
      <c r="C9" s="1">
        <v>36982</v>
      </c>
      <c r="D9" s="1">
        <v>36982</v>
      </c>
      <c r="E9" s="1">
        <v>36982</v>
      </c>
      <c r="F9" s="1">
        <v>36982</v>
      </c>
      <c r="G9" s="1">
        <v>36982</v>
      </c>
      <c r="H9" s="1">
        <v>36982</v>
      </c>
      <c r="I9" s="1">
        <v>36982</v>
      </c>
      <c r="J9" s="1">
        <v>36982</v>
      </c>
      <c r="K9" s="1">
        <v>36982</v>
      </c>
      <c r="L9" s="1">
        <v>36982</v>
      </c>
      <c r="M9" s="1">
        <v>36982</v>
      </c>
      <c r="N9" s="1">
        <v>36982</v>
      </c>
      <c r="O9" s="1">
        <v>36982</v>
      </c>
      <c r="P9" s="1">
        <v>36982</v>
      </c>
      <c r="Q9" s="1">
        <v>36982</v>
      </c>
      <c r="R9" s="1">
        <v>36982</v>
      </c>
      <c r="S9" s="1">
        <v>36982</v>
      </c>
      <c r="T9" s="1">
        <v>36982</v>
      </c>
      <c r="U9" s="1">
        <v>36982</v>
      </c>
      <c r="V9" s="1">
        <v>36982</v>
      </c>
      <c r="W9" s="1">
        <v>36982</v>
      </c>
      <c r="X9" s="1">
        <v>36982</v>
      </c>
      <c r="Y9" s="1">
        <v>36982</v>
      </c>
      <c r="Z9" s="1">
        <v>36982</v>
      </c>
      <c r="AA9" s="1">
        <v>36982</v>
      </c>
    </row>
    <row r="10" spans="1:27" x14ac:dyDescent="0.35">
      <c r="A10" t="s">
        <v>1</v>
      </c>
      <c r="B10">
        <v>4199</v>
      </c>
      <c r="C10">
        <v>986</v>
      </c>
      <c r="D10">
        <v>357</v>
      </c>
      <c r="E10">
        <v>629</v>
      </c>
      <c r="F10">
        <v>2366</v>
      </c>
      <c r="G10">
        <v>193</v>
      </c>
      <c r="H10">
        <v>1512</v>
      </c>
      <c r="I10">
        <v>285</v>
      </c>
      <c r="J10">
        <v>336</v>
      </c>
      <c r="K10">
        <v>565</v>
      </c>
      <c r="L10">
        <v>326</v>
      </c>
      <c r="M10">
        <v>218</v>
      </c>
      <c r="N10">
        <v>126</v>
      </c>
      <c r="O10">
        <v>33</v>
      </c>
      <c r="P10">
        <v>37</v>
      </c>
      <c r="Q10">
        <v>22</v>
      </c>
      <c r="R10">
        <v>443</v>
      </c>
      <c r="S10">
        <v>162</v>
      </c>
      <c r="T10">
        <v>123</v>
      </c>
      <c r="U10">
        <v>158</v>
      </c>
      <c r="V10">
        <v>847</v>
      </c>
      <c r="W10">
        <v>188</v>
      </c>
      <c r="X10">
        <v>208</v>
      </c>
      <c r="Y10">
        <v>12</v>
      </c>
      <c r="Z10">
        <v>27</v>
      </c>
      <c r="AA10">
        <v>412</v>
      </c>
    </row>
    <row r="11" spans="1:27" x14ac:dyDescent="0.35">
      <c r="A11" t="s">
        <v>2</v>
      </c>
      <c r="B11">
        <v>4926</v>
      </c>
      <c r="C11">
        <v>1422</v>
      </c>
      <c r="D11">
        <v>752</v>
      </c>
      <c r="E11">
        <v>670</v>
      </c>
      <c r="F11">
        <v>2795</v>
      </c>
      <c r="G11">
        <v>306</v>
      </c>
      <c r="H11">
        <v>1656</v>
      </c>
      <c r="I11">
        <v>374</v>
      </c>
      <c r="J11">
        <v>368</v>
      </c>
      <c r="K11">
        <v>553</v>
      </c>
      <c r="L11">
        <v>361</v>
      </c>
      <c r="M11">
        <v>202</v>
      </c>
      <c r="N11">
        <v>109</v>
      </c>
      <c r="O11">
        <v>40</v>
      </c>
      <c r="P11">
        <v>43</v>
      </c>
      <c r="Q11">
        <v>10</v>
      </c>
      <c r="R11">
        <v>631</v>
      </c>
      <c r="S11">
        <v>207</v>
      </c>
      <c r="T11">
        <v>187</v>
      </c>
      <c r="U11">
        <v>237</v>
      </c>
      <c r="V11">
        <v>709</v>
      </c>
      <c r="W11">
        <v>127</v>
      </c>
      <c r="X11">
        <v>188</v>
      </c>
      <c r="Y11">
        <v>15</v>
      </c>
      <c r="Z11">
        <v>27</v>
      </c>
      <c r="AA11">
        <v>352</v>
      </c>
    </row>
    <row r="12" spans="1:27" x14ac:dyDescent="0.35">
      <c r="A12" t="s">
        <v>3</v>
      </c>
      <c r="B12">
        <v>4850</v>
      </c>
      <c r="C12">
        <v>1733</v>
      </c>
      <c r="D12">
        <v>745</v>
      </c>
      <c r="E12">
        <v>988</v>
      </c>
      <c r="F12">
        <v>2197</v>
      </c>
      <c r="G12">
        <v>222</v>
      </c>
      <c r="H12">
        <v>1119</v>
      </c>
      <c r="I12">
        <v>312</v>
      </c>
      <c r="J12">
        <v>237</v>
      </c>
      <c r="K12">
        <v>369</v>
      </c>
      <c r="L12">
        <v>201</v>
      </c>
      <c r="M12">
        <v>405</v>
      </c>
      <c r="N12">
        <v>273</v>
      </c>
      <c r="O12">
        <v>68</v>
      </c>
      <c r="P12">
        <v>51</v>
      </c>
      <c r="Q12">
        <v>13</v>
      </c>
      <c r="R12">
        <v>451</v>
      </c>
      <c r="S12">
        <v>157</v>
      </c>
      <c r="T12">
        <v>94</v>
      </c>
      <c r="U12">
        <v>200</v>
      </c>
      <c r="V12">
        <v>920</v>
      </c>
      <c r="W12">
        <v>88</v>
      </c>
      <c r="X12">
        <v>109</v>
      </c>
      <c r="Y12">
        <v>21</v>
      </c>
      <c r="Z12">
        <v>23</v>
      </c>
      <c r="AA12">
        <v>679</v>
      </c>
    </row>
    <row r="13" spans="1:27" x14ac:dyDescent="0.35">
      <c r="A13" t="s">
        <v>4</v>
      </c>
      <c r="B13">
        <v>4245</v>
      </c>
      <c r="C13">
        <v>1060</v>
      </c>
      <c r="D13">
        <v>457</v>
      </c>
      <c r="E13">
        <v>603</v>
      </c>
      <c r="F13">
        <v>2425</v>
      </c>
      <c r="G13">
        <v>233</v>
      </c>
      <c r="H13">
        <v>1430</v>
      </c>
      <c r="I13">
        <v>285</v>
      </c>
      <c r="J13">
        <v>272</v>
      </c>
      <c r="K13">
        <v>557</v>
      </c>
      <c r="L13">
        <v>316</v>
      </c>
      <c r="M13">
        <v>214</v>
      </c>
      <c r="N13">
        <v>109</v>
      </c>
      <c r="O13">
        <v>52</v>
      </c>
      <c r="P13">
        <v>43</v>
      </c>
      <c r="Q13">
        <v>10</v>
      </c>
      <c r="R13">
        <v>548</v>
      </c>
      <c r="S13">
        <v>165</v>
      </c>
      <c r="T13">
        <v>183</v>
      </c>
      <c r="U13">
        <v>200</v>
      </c>
      <c r="V13">
        <v>760</v>
      </c>
      <c r="W13">
        <v>124</v>
      </c>
      <c r="X13">
        <v>164</v>
      </c>
      <c r="Y13">
        <v>21</v>
      </c>
      <c r="Z13">
        <v>27</v>
      </c>
      <c r="AA13">
        <v>424</v>
      </c>
    </row>
    <row r="14" spans="1:27" x14ac:dyDescent="0.35">
      <c r="A14" t="s">
        <v>5</v>
      </c>
      <c r="B14">
        <v>4948</v>
      </c>
      <c r="C14">
        <v>1330</v>
      </c>
      <c r="D14">
        <v>460</v>
      </c>
      <c r="E14">
        <v>870</v>
      </c>
      <c r="F14">
        <v>2604</v>
      </c>
      <c r="G14">
        <v>230</v>
      </c>
      <c r="H14">
        <v>1425</v>
      </c>
      <c r="I14">
        <v>344</v>
      </c>
      <c r="J14">
        <v>293</v>
      </c>
      <c r="K14">
        <v>485</v>
      </c>
      <c r="L14">
        <v>303</v>
      </c>
      <c r="M14">
        <v>338</v>
      </c>
      <c r="N14">
        <v>205</v>
      </c>
      <c r="O14">
        <v>64</v>
      </c>
      <c r="P14">
        <v>55</v>
      </c>
      <c r="Q14">
        <v>14</v>
      </c>
      <c r="R14">
        <v>611</v>
      </c>
      <c r="S14">
        <v>217</v>
      </c>
      <c r="T14">
        <v>172</v>
      </c>
      <c r="U14">
        <v>222</v>
      </c>
      <c r="V14">
        <v>1014</v>
      </c>
      <c r="W14">
        <v>122</v>
      </c>
      <c r="X14">
        <v>164</v>
      </c>
      <c r="Y14">
        <v>26</v>
      </c>
      <c r="Z14">
        <v>27</v>
      </c>
      <c r="AA14">
        <v>675</v>
      </c>
    </row>
    <row r="15" spans="1:27" x14ac:dyDescent="0.35">
      <c r="A15" t="s">
        <v>6</v>
      </c>
      <c r="B15">
        <v>4419</v>
      </c>
      <c r="C15">
        <v>1152</v>
      </c>
      <c r="D15">
        <v>526</v>
      </c>
      <c r="E15">
        <v>626</v>
      </c>
      <c r="F15">
        <v>2600</v>
      </c>
      <c r="G15">
        <v>304</v>
      </c>
      <c r="H15">
        <v>1557</v>
      </c>
      <c r="I15">
        <v>333</v>
      </c>
      <c r="J15">
        <v>328</v>
      </c>
      <c r="K15">
        <v>588</v>
      </c>
      <c r="L15">
        <v>308</v>
      </c>
      <c r="M15">
        <v>221</v>
      </c>
      <c r="N15">
        <v>126</v>
      </c>
      <c r="O15">
        <v>42</v>
      </c>
      <c r="P15">
        <v>40</v>
      </c>
      <c r="Q15">
        <v>13</v>
      </c>
      <c r="R15">
        <v>518</v>
      </c>
      <c r="S15">
        <v>151</v>
      </c>
      <c r="T15">
        <v>157</v>
      </c>
      <c r="U15">
        <v>210</v>
      </c>
      <c r="V15">
        <v>667</v>
      </c>
      <c r="W15">
        <v>127</v>
      </c>
      <c r="X15">
        <v>149</v>
      </c>
      <c r="Y15">
        <v>14</v>
      </c>
      <c r="Z15">
        <v>17</v>
      </c>
      <c r="AA15">
        <v>360</v>
      </c>
    </row>
    <row r="16" spans="1:27" x14ac:dyDescent="0.35">
      <c r="A16" t="s">
        <v>7</v>
      </c>
      <c r="B16">
        <v>4960</v>
      </c>
      <c r="C16">
        <v>1671</v>
      </c>
      <c r="D16">
        <v>474</v>
      </c>
      <c r="E16">
        <v>1197</v>
      </c>
      <c r="F16">
        <v>2471</v>
      </c>
      <c r="G16">
        <v>150</v>
      </c>
      <c r="H16">
        <v>1057</v>
      </c>
      <c r="I16">
        <v>254</v>
      </c>
      <c r="J16">
        <v>227</v>
      </c>
      <c r="K16">
        <v>370</v>
      </c>
      <c r="L16">
        <v>206</v>
      </c>
      <c r="M16">
        <v>278</v>
      </c>
      <c r="N16">
        <v>162</v>
      </c>
      <c r="O16">
        <v>48</v>
      </c>
      <c r="P16">
        <v>54</v>
      </c>
      <c r="Q16">
        <v>14</v>
      </c>
      <c r="R16">
        <v>986</v>
      </c>
      <c r="S16">
        <v>380</v>
      </c>
      <c r="T16">
        <v>340</v>
      </c>
      <c r="U16">
        <v>266</v>
      </c>
      <c r="V16">
        <v>818</v>
      </c>
      <c r="W16">
        <v>151</v>
      </c>
      <c r="X16">
        <v>186</v>
      </c>
      <c r="Y16">
        <v>17</v>
      </c>
      <c r="Z16">
        <v>20</v>
      </c>
      <c r="AA16">
        <v>444</v>
      </c>
    </row>
    <row r="17" spans="1:27" x14ac:dyDescent="0.35">
      <c r="A17" t="s">
        <v>8</v>
      </c>
      <c r="B17">
        <v>4446</v>
      </c>
      <c r="C17">
        <v>1475</v>
      </c>
      <c r="D17">
        <v>474</v>
      </c>
      <c r="E17">
        <v>1001</v>
      </c>
      <c r="F17">
        <v>2138</v>
      </c>
      <c r="G17">
        <v>141</v>
      </c>
      <c r="H17">
        <v>986</v>
      </c>
      <c r="I17">
        <v>259</v>
      </c>
      <c r="J17">
        <v>214</v>
      </c>
      <c r="K17">
        <v>280</v>
      </c>
      <c r="L17">
        <v>233</v>
      </c>
      <c r="M17">
        <v>402</v>
      </c>
      <c r="N17">
        <v>256</v>
      </c>
      <c r="O17">
        <v>78</v>
      </c>
      <c r="P17">
        <v>47</v>
      </c>
      <c r="Q17">
        <v>21</v>
      </c>
      <c r="R17">
        <v>609</v>
      </c>
      <c r="S17">
        <v>229</v>
      </c>
      <c r="T17">
        <v>153</v>
      </c>
      <c r="U17">
        <v>227</v>
      </c>
      <c r="V17">
        <v>833</v>
      </c>
      <c r="W17">
        <v>129</v>
      </c>
      <c r="X17">
        <v>115</v>
      </c>
      <c r="Y17">
        <v>17</v>
      </c>
      <c r="Z17">
        <v>19</v>
      </c>
      <c r="AA17">
        <v>553</v>
      </c>
    </row>
    <row r="18" spans="1:27" x14ac:dyDescent="0.35">
      <c r="A18" t="s">
        <v>9</v>
      </c>
      <c r="B18">
        <v>4050</v>
      </c>
      <c r="C18">
        <v>800</v>
      </c>
      <c r="D18">
        <v>490</v>
      </c>
      <c r="E18">
        <v>310</v>
      </c>
      <c r="F18">
        <v>2611</v>
      </c>
      <c r="G18">
        <v>328</v>
      </c>
      <c r="H18">
        <v>1853</v>
      </c>
      <c r="I18">
        <v>392</v>
      </c>
      <c r="J18">
        <v>356</v>
      </c>
      <c r="K18">
        <v>653</v>
      </c>
      <c r="L18">
        <v>452</v>
      </c>
      <c r="M18">
        <v>122</v>
      </c>
      <c r="N18">
        <v>68</v>
      </c>
      <c r="O18">
        <v>25</v>
      </c>
      <c r="P18">
        <v>20</v>
      </c>
      <c r="Q18">
        <v>9</v>
      </c>
      <c r="R18">
        <v>308</v>
      </c>
      <c r="S18">
        <v>75</v>
      </c>
      <c r="T18">
        <v>69</v>
      </c>
      <c r="U18">
        <v>164</v>
      </c>
      <c r="V18">
        <v>639</v>
      </c>
      <c r="W18">
        <v>121</v>
      </c>
      <c r="X18">
        <v>155</v>
      </c>
      <c r="Y18">
        <v>14</v>
      </c>
      <c r="Z18">
        <v>19</v>
      </c>
      <c r="AA18">
        <v>330</v>
      </c>
    </row>
    <row r="19" spans="1:27" x14ac:dyDescent="0.35">
      <c r="A19" t="s">
        <v>10</v>
      </c>
      <c r="B19">
        <v>6595</v>
      </c>
      <c r="C19">
        <v>2685</v>
      </c>
      <c r="D19">
        <v>722</v>
      </c>
      <c r="E19">
        <v>1963</v>
      </c>
      <c r="F19">
        <v>2837</v>
      </c>
      <c r="G19">
        <v>162</v>
      </c>
      <c r="H19">
        <v>1162</v>
      </c>
      <c r="I19">
        <v>380</v>
      </c>
      <c r="J19">
        <v>267</v>
      </c>
      <c r="K19">
        <v>310</v>
      </c>
      <c r="L19">
        <v>205</v>
      </c>
      <c r="M19">
        <v>561</v>
      </c>
      <c r="N19">
        <v>419</v>
      </c>
      <c r="O19">
        <v>88</v>
      </c>
      <c r="P19">
        <v>37</v>
      </c>
      <c r="Q19">
        <v>17</v>
      </c>
      <c r="R19">
        <v>952</v>
      </c>
      <c r="S19">
        <v>373</v>
      </c>
      <c r="T19">
        <v>294</v>
      </c>
      <c r="U19">
        <v>285</v>
      </c>
      <c r="V19">
        <v>1073</v>
      </c>
      <c r="W19">
        <v>120</v>
      </c>
      <c r="X19">
        <v>152</v>
      </c>
      <c r="Y19">
        <v>41</v>
      </c>
      <c r="Z19">
        <v>30</v>
      </c>
      <c r="AA19">
        <v>730</v>
      </c>
    </row>
    <row r="20" spans="1:27" x14ac:dyDescent="0.35">
      <c r="A20" t="s">
        <v>11</v>
      </c>
      <c r="B20">
        <v>5748</v>
      </c>
      <c r="C20">
        <v>2044</v>
      </c>
      <c r="D20">
        <v>575</v>
      </c>
      <c r="E20">
        <v>1469</v>
      </c>
      <c r="F20">
        <v>2517</v>
      </c>
      <c r="G20">
        <v>174</v>
      </c>
      <c r="H20">
        <v>1145</v>
      </c>
      <c r="I20">
        <v>371</v>
      </c>
      <c r="J20">
        <v>246</v>
      </c>
      <c r="K20">
        <v>337</v>
      </c>
      <c r="L20">
        <v>191</v>
      </c>
      <c r="M20">
        <v>581</v>
      </c>
      <c r="N20">
        <v>469</v>
      </c>
      <c r="O20">
        <v>67</v>
      </c>
      <c r="P20">
        <v>37</v>
      </c>
      <c r="Q20">
        <v>8</v>
      </c>
      <c r="R20">
        <v>617</v>
      </c>
      <c r="S20">
        <v>223</v>
      </c>
      <c r="T20">
        <v>151</v>
      </c>
      <c r="U20">
        <v>243</v>
      </c>
      <c r="V20">
        <v>1187</v>
      </c>
      <c r="W20">
        <v>95</v>
      </c>
      <c r="X20">
        <v>102</v>
      </c>
      <c r="Y20">
        <v>43</v>
      </c>
      <c r="Z20">
        <v>26</v>
      </c>
      <c r="AA20">
        <v>921</v>
      </c>
    </row>
    <row r="21" spans="1:27" x14ac:dyDescent="0.35">
      <c r="A21" t="s">
        <v>12</v>
      </c>
      <c r="B21">
        <v>3888</v>
      </c>
      <c r="C21">
        <v>719</v>
      </c>
      <c r="D21">
        <v>334</v>
      </c>
      <c r="E21">
        <v>385</v>
      </c>
      <c r="F21">
        <v>2498</v>
      </c>
      <c r="G21">
        <v>300</v>
      </c>
      <c r="H21">
        <v>1673</v>
      </c>
      <c r="I21">
        <v>334</v>
      </c>
      <c r="J21">
        <v>356</v>
      </c>
      <c r="K21">
        <v>579</v>
      </c>
      <c r="L21">
        <v>404</v>
      </c>
      <c r="M21">
        <v>162</v>
      </c>
      <c r="N21">
        <v>115</v>
      </c>
      <c r="O21">
        <v>24</v>
      </c>
      <c r="P21">
        <v>18</v>
      </c>
      <c r="Q21">
        <v>5</v>
      </c>
      <c r="R21">
        <v>363</v>
      </c>
      <c r="S21">
        <v>109</v>
      </c>
      <c r="T21">
        <v>94</v>
      </c>
      <c r="U21">
        <v>160</v>
      </c>
      <c r="V21">
        <v>671</v>
      </c>
      <c r="W21">
        <v>128</v>
      </c>
      <c r="X21">
        <v>167</v>
      </c>
      <c r="Y21">
        <v>15</v>
      </c>
      <c r="Z21">
        <v>23</v>
      </c>
      <c r="AA21">
        <v>338</v>
      </c>
    </row>
    <row r="22" spans="1:27" x14ac:dyDescent="0.35">
      <c r="A22" t="s">
        <v>13</v>
      </c>
      <c r="B22">
        <v>4762</v>
      </c>
      <c r="C22">
        <v>1285</v>
      </c>
      <c r="D22">
        <v>590</v>
      </c>
      <c r="E22">
        <v>695</v>
      </c>
      <c r="F22">
        <v>2685</v>
      </c>
      <c r="G22">
        <v>322</v>
      </c>
      <c r="H22">
        <v>1624</v>
      </c>
      <c r="I22">
        <v>413</v>
      </c>
      <c r="J22">
        <v>325</v>
      </c>
      <c r="K22">
        <v>540</v>
      </c>
      <c r="L22">
        <v>346</v>
      </c>
      <c r="M22">
        <v>229</v>
      </c>
      <c r="N22">
        <v>119</v>
      </c>
      <c r="O22">
        <v>51</v>
      </c>
      <c r="P22">
        <v>49</v>
      </c>
      <c r="Q22">
        <v>10</v>
      </c>
      <c r="R22">
        <v>510</v>
      </c>
      <c r="S22">
        <v>178</v>
      </c>
      <c r="T22">
        <v>151</v>
      </c>
      <c r="U22">
        <v>181</v>
      </c>
      <c r="V22">
        <v>792</v>
      </c>
      <c r="W22">
        <v>133</v>
      </c>
      <c r="X22">
        <v>194</v>
      </c>
      <c r="Y22">
        <v>18</v>
      </c>
      <c r="Z22">
        <v>31</v>
      </c>
      <c r="AA22">
        <v>416</v>
      </c>
    </row>
    <row r="23" spans="1:27" x14ac:dyDescent="0.35">
      <c r="A23" t="s">
        <v>14</v>
      </c>
      <c r="B23">
        <v>5211</v>
      </c>
      <c r="C23">
        <v>1705</v>
      </c>
      <c r="D23">
        <v>459</v>
      </c>
      <c r="E23">
        <v>1246</v>
      </c>
      <c r="F23">
        <v>2478</v>
      </c>
      <c r="G23">
        <v>154</v>
      </c>
      <c r="H23">
        <v>1237</v>
      </c>
      <c r="I23">
        <v>357</v>
      </c>
      <c r="J23">
        <v>288</v>
      </c>
      <c r="K23">
        <v>373</v>
      </c>
      <c r="L23">
        <v>219</v>
      </c>
      <c r="M23">
        <v>529</v>
      </c>
      <c r="N23">
        <v>359</v>
      </c>
      <c r="O23">
        <v>99</v>
      </c>
      <c r="P23">
        <v>61</v>
      </c>
      <c r="Q23">
        <v>10</v>
      </c>
      <c r="R23">
        <v>558</v>
      </c>
      <c r="S23">
        <v>218</v>
      </c>
      <c r="T23">
        <v>125</v>
      </c>
      <c r="U23">
        <v>215</v>
      </c>
      <c r="V23">
        <v>1028</v>
      </c>
      <c r="W23">
        <v>110</v>
      </c>
      <c r="X23">
        <v>141</v>
      </c>
      <c r="Y23">
        <v>13</v>
      </c>
      <c r="Z23">
        <v>28</v>
      </c>
      <c r="AA23">
        <v>736</v>
      </c>
    </row>
    <row r="24" spans="1:27" x14ac:dyDescent="0.35">
      <c r="A24" t="s">
        <v>15</v>
      </c>
      <c r="B24">
        <v>4288</v>
      </c>
      <c r="C24">
        <v>821</v>
      </c>
      <c r="D24">
        <v>424</v>
      </c>
      <c r="E24">
        <v>397</v>
      </c>
      <c r="F24">
        <v>2671</v>
      </c>
      <c r="G24">
        <v>278</v>
      </c>
      <c r="H24">
        <v>1819</v>
      </c>
      <c r="I24">
        <v>342</v>
      </c>
      <c r="J24">
        <v>390</v>
      </c>
      <c r="K24">
        <v>668</v>
      </c>
      <c r="L24">
        <v>419</v>
      </c>
      <c r="M24">
        <v>149</v>
      </c>
      <c r="N24">
        <v>64</v>
      </c>
      <c r="O24">
        <v>34</v>
      </c>
      <c r="P24">
        <v>41</v>
      </c>
      <c r="Q24">
        <v>10</v>
      </c>
      <c r="R24">
        <v>425</v>
      </c>
      <c r="S24">
        <v>122</v>
      </c>
      <c r="T24">
        <v>142</v>
      </c>
      <c r="U24">
        <v>161</v>
      </c>
      <c r="V24">
        <v>796</v>
      </c>
      <c r="W24">
        <v>157</v>
      </c>
      <c r="X24">
        <v>232</v>
      </c>
      <c r="Y24">
        <v>16</v>
      </c>
      <c r="Z24">
        <v>23</v>
      </c>
      <c r="AA24">
        <v>368</v>
      </c>
    </row>
    <row r="25" spans="1:27" x14ac:dyDescent="0.35">
      <c r="A25" t="s">
        <v>16</v>
      </c>
      <c r="B25">
        <v>5866</v>
      </c>
      <c r="C25">
        <v>1706</v>
      </c>
      <c r="D25">
        <v>607</v>
      </c>
      <c r="E25">
        <v>1099</v>
      </c>
      <c r="F25">
        <v>3183</v>
      </c>
      <c r="G25">
        <v>132</v>
      </c>
      <c r="H25">
        <v>1316</v>
      </c>
      <c r="I25">
        <v>270</v>
      </c>
      <c r="J25">
        <v>286</v>
      </c>
      <c r="K25">
        <v>527</v>
      </c>
      <c r="L25">
        <v>233</v>
      </c>
      <c r="M25">
        <v>308</v>
      </c>
      <c r="N25">
        <v>114</v>
      </c>
      <c r="O25">
        <v>93</v>
      </c>
      <c r="P25">
        <v>82</v>
      </c>
      <c r="Q25">
        <v>19</v>
      </c>
      <c r="R25">
        <v>1427</v>
      </c>
      <c r="S25">
        <v>546</v>
      </c>
      <c r="T25">
        <v>512</v>
      </c>
      <c r="U25">
        <v>369</v>
      </c>
      <c r="V25">
        <v>977</v>
      </c>
      <c r="W25">
        <v>213</v>
      </c>
      <c r="X25">
        <v>324</v>
      </c>
      <c r="Y25">
        <v>16</v>
      </c>
      <c r="Z25">
        <v>25</v>
      </c>
      <c r="AA25">
        <v>399</v>
      </c>
    </row>
    <row r="26" spans="1:27" x14ac:dyDescent="0.35">
      <c r="A26" t="s">
        <v>17</v>
      </c>
      <c r="B26">
        <v>4745</v>
      </c>
      <c r="C26">
        <v>1422</v>
      </c>
      <c r="D26">
        <v>568</v>
      </c>
      <c r="E26">
        <v>854</v>
      </c>
      <c r="F26">
        <v>2552</v>
      </c>
      <c r="G26">
        <v>248</v>
      </c>
      <c r="H26">
        <v>1489</v>
      </c>
      <c r="I26">
        <v>392</v>
      </c>
      <c r="J26">
        <v>336</v>
      </c>
      <c r="K26">
        <v>496</v>
      </c>
      <c r="L26">
        <v>265</v>
      </c>
      <c r="M26">
        <v>249</v>
      </c>
      <c r="N26">
        <v>159</v>
      </c>
      <c r="O26">
        <v>40</v>
      </c>
      <c r="P26">
        <v>31</v>
      </c>
      <c r="Q26">
        <v>19</v>
      </c>
      <c r="R26">
        <v>566</v>
      </c>
      <c r="S26">
        <v>190</v>
      </c>
      <c r="T26">
        <v>155</v>
      </c>
      <c r="U26">
        <v>221</v>
      </c>
      <c r="V26">
        <v>771</v>
      </c>
      <c r="W26">
        <v>158</v>
      </c>
      <c r="X26">
        <v>159</v>
      </c>
      <c r="Y26">
        <v>11</v>
      </c>
      <c r="Z26">
        <v>24</v>
      </c>
      <c r="AA26">
        <v>419</v>
      </c>
    </row>
    <row r="27" spans="1:27" x14ac:dyDescent="0.35">
      <c r="A27" t="s">
        <v>18</v>
      </c>
      <c r="B27">
        <v>4176</v>
      </c>
      <c r="C27">
        <v>1012</v>
      </c>
      <c r="D27">
        <v>420</v>
      </c>
      <c r="E27">
        <v>592</v>
      </c>
      <c r="F27">
        <v>2341</v>
      </c>
      <c r="G27">
        <v>252</v>
      </c>
      <c r="H27">
        <v>1417</v>
      </c>
      <c r="I27">
        <v>298</v>
      </c>
      <c r="J27">
        <v>318</v>
      </c>
      <c r="K27">
        <v>456</v>
      </c>
      <c r="L27">
        <v>345</v>
      </c>
      <c r="M27">
        <v>214</v>
      </c>
      <c r="N27">
        <v>114</v>
      </c>
      <c r="O27">
        <v>44</v>
      </c>
      <c r="P27">
        <v>44</v>
      </c>
      <c r="Q27">
        <v>12</v>
      </c>
      <c r="R27">
        <v>458</v>
      </c>
      <c r="S27">
        <v>116</v>
      </c>
      <c r="T27">
        <v>135</v>
      </c>
      <c r="U27">
        <v>207</v>
      </c>
      <c r="V27">
        <v>823</v>
      </c>
      <c r="W27">
        <v>165</v>
      </c>
      <c r="X27">
        <v>173</v>
      </c>
      <c r="Y27">
        <v>13</v>
      </c>
      <c r="Z27">
        <v>32</v>
      </c>
      <c r="AA27">
        <v>440</v>
      </c>
    </row>
    <row r="28" spans="1:27" x14ac:dyDescent="0.35">
      <c r="A28" t="s">
        <v>19</v>
      </c>
      <c r="B28">
        <v>4858</v>
      </c>
      <c r="C28">
        <v>1473</v>
      </c>
      <c r="D28">
        <v>620</v>
      </c>
      <c r="E28">
        <v>853</v>
      </c>
      <c r="F28">
        <v>2729</v>
      </c>
      <c r="G28">
        <v>259</v>
      </c>
      <c r="H28">
        <v>1534</v>
      </c>
      <c r="I28">
        <v>357</v>
      </c>
      <c r="J28">
        <v>346</v>
      </c>
      <c r="K28">
        <v>475</v>
      </c>
      <c r="L28">
        <v>356</v>
      </c>
      <c r="M28">
        <v>295</v>
      </c>
      <c r="N28">
        <v>146</v>
      </c>
      <c r="O28">
        <v>73</v>
      </c>
      <c r="P28">
        <v>63</v>
      </c>
      <c r="Q28">
        <v>13</v>
      </c>
      <c r="R28">
        <v>641</v>
      </c>
      <c r="S28">
        <v>232</v>
      </c>
      <c r="T28">
        <v>193</v>
      </c>
      <c r="U28">
        <v>216</v>
      </c>
      <c r="V28">
        <v>656</v>
      </c>
      <c r="W28">
        <v>122</v>
      </c>
      <c r="X28">
        <v>154</v>
      </c>
      <c r="Y28">
        <v>19</v>
      </c>
      <c r="Z28">
        <v>22</v>
      </c>
      <c r="AA28">
        <v>339</v>
      </c>
    </row>
    <row r="29" spans="1:27" x14ac:dyDescent="0.35">
      <c r="A29" t="s">
        <v>20</v>
      </c>
      <c r="B29">
        <v>3627</v>
      </c>
      <c r="C29">
        <v>745</v>
      </c>
      <c r="D29">
        <v>316</v>
      </c>
      <c r="E29">
        <v>429</v>
      </c>
      <c r="F29">
        <v>2040</v>
      </c>
      <c r="G29">
        <v>168</v>
      </c>
      <c r="H29">
        <v>1252</v>
      </c>
      <c r="I29">
        <v>257</v>
      </c>
      <c r="J29">
        <v>280</v>
      </c>
      <c r="K29">
        <v>433</v>
      </c>
      <c r="L29">
        <v>282</v>
      </c>
      <c r="M29">
        <v>145</v>
      </c>
      <c r="N29">
        <v>68</v>
      </c>
      <c r="O29">
        <v>34</v>
      </c>
      <c r="P29">
        <v>31</v>
      </c>
      <c r="Q29">
        <v>12</v>
      </c>
      <c r="R29">
        <v>475</v>
      </c>
      <c r="S29">
        <v>164</v>
      </c>
      <c r="T29">
        <v>125</v>
      </c>
      <c r="U29">
        <v>186</v>
      </c>
      <c r="V29">
        <v>842</v>
      </c>
      <c r="W29">
        <v>192</v>
      </c>
      <c r="X29">
        <v>225</v>
      </c>
      <c r="Y29">
        <v>6</v>
      </c>
      <c r="Z29">
        <v>19</v>
      </c>
      <c r="AA29">
        <v>400</v>
      </c>
    </row>
    <row r="30" spans="1:27" x14ac:dyDescent="0.35">
      <c r="A30" t="s">
        <v>21</v>
      </c>
      <c r="B30">
        <v>5184</v>
      </c>
      <c r="C30">
        <v>1702</v>
      </c>
      <c r="D30">
        <v>489</v>
      </c>
      <c r="E30">
        <v>1213</v>
      </c>
      <c r="F30">
        <v>2265</v>
      </c>
      <c r="G30">
        <v>142</v>
      </c>
      <c r="H30">
        <v>976</v>
      </c>
      <c r="I30">
        <v>294</v>
      </c>
      <c r="J30">
        <v>222</v>
      </c>
      <c r="K30">
        <v>295</v>
      </c>
      <c r="L30">
        <v>165</v>
      </c>
      <c r="M30">
        <v>495</v>
      </c>
      <c r="N30">
        <v>364</v>
      </c>
      <c r="O30">
        <v>82</v>
      </c>
      <c r="P30">
        <v>38</v>
      </c>
      <c r="Q30">
        <v>11</v>
      </c>
      <c r="R30">
        <v>652</v>
      </c>
      <c r="S30">
        <v>237</v>
      </c>
      <c r="T30">
        <v>182</v>
      </c>
      <c r="U30">
        <v>233</v>
      </c>
      <c r="V30">
        <v>1217</v>
      </c>
      <c r="W30">
        <v>129</v>
      </c>
      <c r="X30">
        <v>122</v>
      </c>
      <c r="Y30">
        <v>49</v>
      </c>
      <c r="Z30">
        <v>22</v>
      </c>
      <c r="AA30">
        <v>895</v>
      </c>
    </row>
    <row r="32" spans="1:27" x14ac:dyDescent="0.35">
      <c r="A32" t="s">
        <v>37</v>
      </c>
    </row>
    <row r="34" spans="1:1" x14ac:dyDescent="0.35">
      <c r="A34" t="s">
        <v>22</v>
      </c>
    </row>
    <row r="35" spans="1:1" x14ac:dyDescent="0.35">
      <c r="A35" t="s">
        <v>108</v>
      </c>
    </row>
    <row r="36" spans="1:1" x14ac:dyDescent="0.35">
      <c r="A36" t="s">
        <v>109</v>
      </c>
    </row>
    <row r="37" spans="1:1" x14ac:dyDescent="0.35">
      <c r="A37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workbookViewId="0"/>
  </sheetViews>
  <sheetFormatPr defaultRowHeight="14.5" x14ac:dyDescent="0.35"/>
  <cols>
    <col min="3" max="3" width="14.7265625" customWidth="1"/>
  </cols>
  <sheetData>
    <row r="1" spans="1:32" x14ac:dyDescent="0.35">
      <c r="A1" s="9" t="s">
        <v>69</v>
      </c>
    </row>
    <row r="2" spans="1:32" x14ac:dyDescent="0.35">
      <c r="A2" s="14" t="s">
        <v>101</v>
      </c>
    </row>
    <row r="4" spans="1:32" x14ac:dyDescent="0.35">
      <c r="A4" t="s">
        <v>23</v>
      </c>
    </row>
    <row r="5" spans="1:32" x14ac:dyDescent="0.35">
      <c r="A5" s="19"/>
      <c r="B5" s="20" t="s">
        <v>70</v>
      </c>
      <c r="C5" s="20" t="s">
        <v>71</v>
      </c>
      <c r="D5" s="20" t="s">
        <v>72</v>
      </c>
      <c r="E5" s="20" t="s">
        <v>73</v>
      </c>
      <c r="F5" s="20" t="s">
        <v>74</v>
      </c>
      <c r="G5" s="20" t="s">
        <v>75</v>
      </c>
      <c r="H5" s="20" t="s">
        <v>76</v>
      </c>
      <c r="I5" s="20" t="s">
        <v>77</v>
      </c>
      <c r="J5" s="20" t="s">
        <v>78</v>
      </c>
      <c r="K5" s="20" t="s">
        <v>79</v>
      </c>
      <c r="L5" s="20" t="s">
        <v>80</v>
      </c>
      <c r="M5" s="20" t="s">
        <v>81</v>
      </c>
      <c r="N5" s="20" t="s">
        <v>82</v>
      </c>
      <c r="O5" s="20" t="s">
        <v>83</v>
      </c>
      <c r="P5" s="20" t="s">
        <v>84</v>
      </c>
      <c r="Q5" s="20" t="s">
        <v>85</v>
      </c>
      <c r="R5" s="20" t="s">
        <v>86</v>
      </c>
      <c r="S5" s="20" t="s">
        <v>87</v>
      </c>
      <c r="T5" s="20" t="s">
        <v>88</v>
      </c>
      <c r="U5" s="20" t="s">
        <v>89</v>
      </c>
      <c r="V5" s="20" t="s">
        <v>90</v>
      </c>
      <c r="W5" s="20" t="s">
        <v>91</v>
      </c>
      <c r="X5" s="20" t="s">
        <v>92</v>
      </c>
      <c r="Y5" s="20" t="s">
        <v>93</v>
      </c>
      <c r="Z5" s="20" t="s">
        <v>94</v>
      </c>
      <c r="AA5" s="20" t="s">
        <v>95</v>
      </c>
      <c r="AB5" s="20" t="s">
        <v>96</v>
      </c>
      <c r="AC5" s="20" t="s">
        <v>97</v>
      </c>
      <c r="AD5" s="20" t="s">
        <v>98</v>
      </c>
      <c r="AE5" s="20" t="s">
        <v>99</v>
      </c>
      <c r="AF5" s="20" t="s">
        <v>100</v>
      </c>
    </row>
    <row r="6" spans="1:32" x14ac:dyDescent="0.35">
      <c r="A6" s="19"/>
      <c r="B6" s="20" t="s">
        <v>70</v>
      </c>
      <c r="C6" s="20" t="s">
        <v>71</v>
      </c>
      <c r="D6" s="20" t="s">
        <v>72</v>
      </c>
      <c r="E6" s="20" t="s">
        <v>73</v>
      </c>
      <c r="F6" s="20" t="s">
        <v>74</v>
      </c>
      <c r="G6" s="20" t="s">
        <v>75</v>
      </c>
      <c r="H6" s="20" t="s">
        <v>76</v>
      </c>
      <c r="I6" s="20" t="s">
        <v>77</v>
      </c>
      <c r="J6" s="20" t="s">
        <v>78</v>
      </c>
      <c r="K6" s="20" t="s">
        <v>79</v>
      </c>
      <c r="L6" s="20" t="s">
        <v>80</v>
      </c>
      <c r="M6" s="20" t="s">
        <v>81</v>
      </c>
      <c r="N6" s="20" t="s">
        <v>82</v>
      </c>
      <c r="O6" s="20" t="s">
        <v>83</v>
      </c>
      <c r="P6" s="20" t="s">
        <v>84</v>
      </c>
      <c r="Q6" s="20" t="s">
        <v>85</v>
      </c>
      <c r="R6" s="20" t="s">
        <v>86</v>
      </c>
      <c r="S6" s="20" t="s">
        <v>87</v>
      </c>
      <c r="T6" s="20" t="s">
        <v>88</v>
      </c>
      <c r="U6" s="20" t="s">
        <v>89</v>
      </c>
      <c r="V6" s="20" t="s">
        <v>90</v>
      </c>
      <c r="W6" s="20" t="s">
        <v>91</v>
      </c>
      <c r="X6" s="20" t="s">
        <v>92</v>
      </c>
      <c r="Y6" s="20" t="s">
        <v>93</v>
      </c>
      <c r="Z6" s="20" t="s">
        <v>94</v>
      </c>
      <c r="AA6" s="20" t="s">
        <v>95</v>
      </c>
      <c r="AB6" s="20" t="s">
        <v>96</v>
      </c>
      <c r="AC6" s="20" t="s">
        <v>97</v>
      </c>
      <c r="AD6" s="20" t="s">
        <v>98</v>
      </c>
      <c r="AE6" s="20" t="s">
        <v>99</v>
      </c>
      <c r="AF6" s="20" t="s">
        <v>100</v>
      </c>
    </row>
    <row r="7" spans="1:32" x14ac:dyDescent="0.35">
      <c r="A7" s="19"/>
      <c r="B7" s="20" t="s">
        <v>70</v>
      </c>
      <c r="C7" s="20" t="s">
        <v>71</v>
      </c>
      <c r="D7" s="20" t="s">
        <v>72</v>
      </c>
      <c r="E7" s="20" t="s">
        <v>73</v>
      </c>
      <c r="F7" s="20" t="s">
        <v>74</v>
      </c>
      <c r="G7" s="20" t="s">
        <v>75</v>
      </c>
      <c r="H7" s="20" t="s">
        <v>76</v>
      </c>
      <c r="I7" s="20" t="s">
        <v>77</v>
      </c>
      <c r="J7" s="20" t="s">
        <v>78</v>
      </c>
      <c r="K7" s="20" t="s">
        <v>79</v>
      </c>
      <c r="L7" s="20" t="s">
        <v>80</v>
      </c>
      <c r="M7" s="20" t="s">
        <v>81</v>
      </c>
      <c r="N7" s="20" t="s">
        <v>82</v>
      </c>
      <c r="O7" s="20" t="s">
        <v>83</v>
      </c>
      <c r="P7" s="20" t="s">
        <v>84</v>
      </c>
      <c r="Q7" s="20" t="s">
        <v>85</v>
      </c>
      <c r="R7" s="20" t="s">
        <v>86</v>
      </c>
      <c r="S7" s="20" t="s">
        <v>87</v>
      </c>
      <c r="T7" s="20" t="s">
        <v>88</v>
      </c>
      <c r="U7" s="20" t="s">
        <v>89</v>
      </c>
      <c r="V7" s="20" t="s">
        <v>90</v>
      </c>
      <c r="W7" s="20" t="s">
        <v>91</v>
      </c>
      <c r="X7" s="20" t="s">
        <v>92</v>
      </c>
      <c r="Y7" s="20" t="s">
        <v>93</v>
      </c>
      <c r="Z7" s="20" t="s">
        <v>94</v>
      </c>
      <c r="AA7" s="20" t="s">
        <v>95</v>
      </c>
      <c r="AB7" s="20" t="s">
        <v>96</v>
      </c>
      <c r="AC7" s="20" t="s">
        <v>97</v>
      </c>
      <c r="AD7" s="20" t="s">
        <v>98</v>
      </c>
      <c r="AE7" s="20" t="s">
        <v>99</v>
      </c>
      <c r="AF7" s="20" t="s">
        <v>100</v>
      </c>
    </row>
    <row r="8" spans="1:32" x14ac:dyDescent="0.35">
      <c r="A8" s="19"/>
      <c r="B8" s="20" t="s">
        <v>70</v>
      </c>
      <c r="C8" s="20" t="s">
        <v>71</v>
      </c>
      <c r="D8" s="20" t="s">
        <v>72</v>
      </c>
      <c r="E8" s="20" t="s">
        <v>73</v>
      </c>
      <c r="F8" s="20" t="s">
        <v>74</v>
      </c>
      <c r="G8" s="20" t="s">
        <v>75</v>
      </c>
      <c r="H8" s="20" t="s">
        <v>76</v>
      </c>
      <c r="I8" s="20" t="s">
        <v>77</v>
      </c>
      <c r="J8" s="20" t="s">
        <v>78</v>
      </c>
      <c r="K8" s="20" t="s">
        <v>79</v>
      </c>
      <c r="L8" s="20" t="s">
        <v>80</v>
      </c>
      <c r="M8" s="20" t="s">
        <v>81</v>
      </c>
      <c r="N8" s="20" t="s">
        <v>82</v>
      </c>
      <c r="O8" s="20" t="s">
        <v>83</v>
      </c>
      <c r="P8" s="20" t="s">
        <v>84</v>
      </c>
      <c r="Q8" s="20" t="s">
        <v>85</v>
      </c>
      <c r="R8" s="20" t="s">
        <v>86</v>
      </c>
      <c r="S8" s="20" t="s">
        <v>87</v>
      </c>
      <c r="T8" s="20" t="s">
        <v>88</v>
      </c>
      <c r="U8" s="20" t="s">
        <v>89</v>
      </c>
      <c r="V8" s="20" t="s">
        <v>90</v>
      </c>
      <c r="W8" s="20" t="s">
        <v>91</v>
      </c>
      <c r="X8" s="20" t="s">
        <v>92</v>
      </c>
      <c r="Y8" s="20" t="s">
        <v>93</v>
      </c>
      <c r="Z8" s="20" t="s">
        <v>94</v>
      </c>
      <c r="AA8" s="20" t="s">
        <v>95</v>
      </c>
      <c r="AB8" s="20" t="s">
        <v>96</v>
      </c>
      <c r="AC8" s="20" t="s">
        <v>97</v>
      </c>
      <c r="AD8" s="20" t="s">
        <v>98</v>
      </c>
      <c r="AE8" s="20" t="s">
        <v>99</v>
      </c>
      <c r="AF8" s="20" t="s">
        <v>100</v>
      </c>
    </row>
    <row r="9" spans="1:32" x14ac:dyDescent="0.35">
      <c r="A9" s="20" t="s">
        <v>39</v>
      </c>
      <c r="B9" s="20" t="s">
        <v>70</v>
      </c>
      <c r="C9" s="20" t="s">
        <v>71</v>
      </c>
      <c r="D9" s="20" t="s">
        <v>72</v>
      </c>
      <c r="E9" s="20" t="s">
        <v>73</v>
      </c>
      <c r="F9" s="20" t="s">
        <v>74</v>
      </c>
      <c r="G9" s="20" t="s">
        <v>75</v>
      </c>
      <c r="H9" s="20" t="s">
        <v>76</v>
      </c>
      <c r="I9" s="20" t="s">
        <v>77</v>
      </c>
      <c r="J9" s="20" t="s">
        <v>78</v>
      </c>
      <c r="K9" s="20" t="s">
        <v>79</v>
      </c>
      <c r="L9" s="20" t="s">
        <v>80</v>
      </c>
      <c r="M9" s="20" t="s">
        <v>81</v>
      </c>
      <c r="N9" s="20" t="s">
        <v>82</v>
      </c>
      <c r="O9" s="20" t="s">
        <v>83</v>
      </c>
      <c r="P9" s="20" t="s">
        <v>84</v>
      </c>
      <c r="Q9" s="20" t="s">
        <v>85</v>
      </c>
      <c r="R9" s="20" t="s">
        <v>86</v>
      </c>
      <c r="S9" s="20" t="s">
        <v>87</v>
      </c>
      <c r="T9" s="20" t="s">
        <v>88</v>
      </c>
      <c r="U9" s="20" t="s">
        <v>89</v>
      </c>
      <c r="V9" s="20" t="s">
        <v>90</v>
      </c>
      <c r="W9" s="20" t="s">
        <v>91</v>
      </c>
      <c r="X9" s="20" t="s">
        <v>92</v>
      </c>
      <c r="Y9" s="20" t="s">
        <v>93</v>
      </c>
      <c r="Z9" s="20" t="s">
        <v>94</v>
      </c>
      <c r="AA9" s="20" t="s">
        <v>95</v>
      </c>
      <c r="AB9" s="20" t="s">
        <v>96</v>
      </c>
      <c r="AC9" s="20" t="s">
        <v>97</v>
      </c>
      <c r="AD9" s="20" t="s">
        <v>98</v>
      </c>
      <c r="AE9" s="20" t="s">
        <v>99</v>
      </c>
      <c r="AF9" s="20" t="s">
        <v>100</v>
      </c>
    </row>
    <row r="10" spans="1:32" x14ac:dyDescent="0.35">
      <c r="A10" s="17" t="s">
        <v>1</v>
      </c>
      <c r="B10" s="18">
        <v>4156</v>
      </c>
      <c r="C10" s="18">
        <v>768</v>
      </c>
      <c r="D10" s="18">
        <v>271</v>
      </c>
      <c r="E10" s="18">
        <v>497</v>
      </c>
      <c r="F10" s="18">
        <v>2261</v>
      </c>
      <c r="G10" s="18">
        <v>160</v>
      </c>
      <c r="H10" s="18">
        <v>1455</v>
      </c>
      <c r="I10" s="18">
        <v>254</v>
      </c>
      <c r="J10" s="18">
        <v>340</v>
      </c>
      <c r="K10" s="18">
        <v>446</v>
      </c>
      <c r="L10" s="18">
        <v>415</v>
      </c>
      <c r="M10" s="18">
        <v>3</v>
      </c>
      <c r="N10" s="18">
        <v>3</v>
      </c>
      <c r="O10" s="18">
        <v>0</v>
      </c>
      <c r="P10" s="18">
        <v>0</v>
      </c>
      <c r="Q10" s="18">
        <v>0</v>
      </c>
      <c r="R10" s="18">
        <v>150</v>
      </c>
      <c r="S10" s="18">
        <v>72</v>
      </c>
      <c r="T10" s="18">
        <v>35</v>
      </c>
      <c r="U10" s="18">
        <v>32</v>
      </c>
      <c r="V10" s="18">
        <v>11</v>
      </c>
      <c r="W10" s="18">
        <v>493</v>
      </c>
      <c r="X10" s="18">
        <v>136</v>
      </c>
      <c r="Y10" s="18">
        <v>129</v>
      </c>
      <c r="Z10" s="18">
        <v>228</v>
      </c>
      <c r="AA10" s="18">
        <v>1127</v>
      </c>
      <c r="AB10" s="18">
        <v>267</v>
      </c>
      <c r="AC10" s="18">
        <v>344</v>
      </c>
      <c r="AD10" s="18">
        <v>15</v>
      </c>
      <c r="AE10" s="18">
        <v>18</v>
      </c>
      <c r="AF10" s="18">
        <v>483</v>
      </c>
    </row>
    <row r="11" spans="1:32" x14ac:dyDescent="0.35">
      <c r="A11" s="17" t="s">
        <v>2</v>
      </c>
      <c r="B11" s="18">
        <v>5407</v>
      </c>
      <c r="C11" s="18">
        <v>1412</v>
      </c>
      <c r="D11" s="18">
        <v>539</v>
      </c>
      <c r="E11" s="18">
        <v>873</v>
      </c>
      <c r="F11" s="18">
        <v>2949</v>
      </c>
      <c r="G11" s="18">
        <v>241</v>
      </c>
      <c r="H11" s="18">
        <v>1724</v>
      </c>
      <c r="I11" s="18">
        <v>371</v>
      </c>
      <c r="J11" s="18">
        <v>379</v>
      </c>
      <c r="K11" s="18">
        <v>593</v>
      </c>
      <c r="L11" s="18">
        <v>381</v>
      </c>
      <c r="M11" s="18">
        <v>8</v>
      </c>
      <c r="N11" s="18">
        <v>8</v>
      </c>
      <c r="O11" s="18">
        <v>0</v>
      </c>
      <c r="P11" s="18">
        <v>0</v>
      </c>
      <c r="Q11" s="18">
        <v>0</v>
      </c>
      <c r="R11" s="18">
        <v>215</v>
      </c>
      <c r="S11" s="18">
        <v>96</v>
      </c>
      <c r="T11" s="18">
        <v>43</v>
      </c>
      <c r="U11" s="18">
        <v>54</v>
      </c>
      <c r="V11" s="18">
        <v>22</v>
      </c>
      <c r="W11" s="18">
        <v>761</v>
      </c>
      <c r="X11" s="18">
        <v>258</v>
      </c>
      <c r="Y11" s="18">
        <v>226</v>
      </c>
      <c r="Z11" s="18">
        <v>277</v>
      </c>
      <c r="AA11" s="18">
        <v>1046</v>
      </c>
      <c r="AB11" s="18">
        <v>204</v>
      </c>
      <c r="AC11" s="18">
        <v>259</v>
      </c>
      <c r="AD11" s="18">
        <v>36</v>
      </c>
      <c r="AE11" s="18">
        <v>23</v>
      </c>
      <c r="AF11" s="18">
        <v>524</v>
      </c>
    </row>
    <row r="12" spans="1:32" x14ac:dyDescent="0.35">
      <c r="A12" s="17" t="s">
        <v>3</v>
      </c>
      <c r="B12" s="18">
        <v>5338</v>
      </c>
      <c r="C12" s="18">
        <v>1899</v>
      </c>
      <c r="D12" s="18">
        <v>593</v>
      </c>
      <c r="E12" s="18">
        <v>1306</v>
      </c>
      <c r="F12" s="18">
        <v>2386</v>
      </c>
      <c r="G12" s="18">
        <v>166</v>
      </c>
      <c r="H12" s="18">
        <v>1214</v>
      </c>
      <c r="I12" s="18">
        <v>314</v>
      </c>
      <c r="J12" s="18">
        <v>268</v>
      </c>
      <c r="K12" s="18">
        <v>414</v>
      </c>
      <c r="L12" s="18">
        <v>218</v>
      </c>
      <c r="M12" s="18">
        <v>12</v>
      </c>
      <c r="N12" s="18">
        <v>10</v>
      </c>
      <c r="O12" s="18">
        <v>1</v>
      </c>
      <c r="P12" s="18">
        <v>0</v>
      </c>
      <c r="Q12" s="18">
        <v>1</v>
      </c>
      <c r="R12" s="18">
        <v>466</v>
      </c>
      <c r="S12" s="18">
        <v>318</v>
      </c>
      <c r="T12" s="18">
        <v>76</v>
      </c>
      <c r="U12" s="18">
        <v>60</v>
      </c>
      <c r="V12" s="18">
        <v>12</v>
      </c>
      <c r="W12" s="18">
        <v>528</v>
      </c>
      <c r="X12" s="18">
        <v>173</v>
      </c>
      <c r="Y12" s="18">
        <v>134</v>
      </c>
      <c r="Z12" s="18">
        <v>221</v>
      </c>
      <c r="AA12" s="18">
        <v>1053</v>
      </c>
      <c r="AB12" s="18">
        <v>109</v>
      </c>
      <c r="AC12" s="18">
        <v>124</v>
      </c>
      <c r="AD12" s="18">
        <v>34</v>
      </c>
      <c r="AE12" s="18">
        <v>29</v>
      </c>
      <c r="AF12" s="18">
        <v>757</v>
      </c>
    </row>
    <row r="13" spans="1:32" x14ac:dyDescent="0.35">
      <c r="A13" s="17" t="s">
        <v>4</v>
      </c>
      <c r="B13" s="18">
        <v>4264</v>
      </c>
      <c r="C13" s="18">
        <v>972</v>
      </c>
      <c r="D13" s="18">
        <v>355</v>
      </c>
      <c r="E13" s="18">
        <v>617</v>
      </c>
      <c r="F13" s="18">
        <v>2465</v>
      </c>
      <c r="G13" s="18">
        <v>213</v>
      </c>
      <c r="H13" s="18">
        <v>1368</v>
      </c>
      <c r="I13" s="18">
        <v>215</v>
      </c>
      <c r="J13" s="18">
        <v>238</v>
      </c>
      <c r="K13" s="18">
        <v>555</v>
      </c>
      <c r="L13" s="18">
        <v>360</v>
      </c>
      <c r="M13" s="18">
        <v>2</v>
      </c>
      <c r="N13" s="18">
        <v>2</v>
      </c>
      <c r="O13" s="18">
        <v>0</v>
      </c>
      <c r="P13" s="18">
        <v>0</v>
      </c>
      <c r="Q13" s="18">
        <v>0</v>
      </c>
      <c r="R13" s="18">
        <v>183</v>
      </c>
      <c r="S13" s="18">
        <v>88</v>
      </c>
      <c r="T13" s="18">
        <v>45</v>
      </c>
      <c r="U13" s="18">
        <v>42</v>
      </c>
      <c r="V13" s="18">
        <v>8</v>
      </c>
      <c r="W13" s="18">
        <v>699</v>
      </c>
      <c r="X13" s="18">
        <v>212</v>
      </c>
      <c r="Y13" s="18">
        <v>249</v>
      </c>
      <c r="Z13" s="18">
        <v>238</v>
      </c>
      <c r="AA13" s="18">
        <v>827</v>
      </c>
      <c r="AB13" s="18">
        <v>161</v>
      </c>
      <c r="AC13" s="18">
        <v>229</v>
      </c>
      <c r="AD13" s="18">
        <v>11</v>
      </c>
      <c r="AE13" s="18">
        <v>27</v>
      </c>
      <c r="AF13" s="18">
        <v>399</v>
      </c>
    </row>
    <row r="14" spans="1:32" x14ac:dyDescent="0.35">
      <c r="A14" s="17" t="s">
        <v>5</v>
      </c>
      <c r="B14" s="18">
        <v>5198</v>
      </c>
      <c r="C14" s="18">
        <v>1351</v>
      </c>
      <c r="D14" s="18">
        <v>366</v>
      </c>
      <c r="E14" s="18">
        <v>985</v>
      </c>
      <c r="F14" s="18">
        <v>2643</v>
      </c>
      <c r="G14" s="18">
        <v>176</v>
      </c>
      <c r="H14" s="18">
        <v>1398</v>
      </c>
      <c r="I14" s="18">
        <v>308</v>
      </c>
      <c r="J14" s="18">
        <v>287</v>
      </c>
      <c r="K14" s="18">
        <v>474</v>
      </c>
      <c r="L14" s="18">
        <v>329</v>
      </c>
      <c r="M14" s="18">
        <v>7</v>
      </c>
      <c r="N14" s="18">
        <v>7</v>
      </c>
      <c r="O14" s="18">
        <v>0</v>
      </c>
      <c r="P14" s="18">
        <v>0</v>
      </c>
      <c r="Q14" s="18">
        <v>0</v>
      </c>
      <c r="R14" s="18">
        <v>301</v>
      </c>
      <c r="S14" s="18">
        <v>169</v>
      </c>
      <c r="T14" s="18">
        <v>59</v>
      </c>
      <c r="U14" s="18">
        <v>60</v>
      </c>
      <c r="V14" s="18">
        <v>13</v>
      </c>
      <c r="W14" s="18">
        <v>761</v>
      </c>
      <c r="X14" s="18">
        <v>262</v>
      </c>
      <c r="Y14" s="18">
        <v>245</v>
      </c>
      <c r="Z14" s="18">
        <v>254</v>
      </c>
      <c r="AA14" s="18">
        <v>1204</v>
      </c>
      <c r="AB14" s="18">
        <v>212</v>
      </c>
      <c r="AC14" s="18">
        <v>210</v>
      </c>
      <c r="AD14" s="18">
        <v>43</v>
      </c>
      <c r="AE14" s="18">
        <v>18</v>
      </c>
      <c r="AF14" s="18">
        <v>721</v>
      </c>
    </row>
    <row r="15" spans="1:32" x14ac:dyDescent="0.35">
      <c r="A15" s="17" t="s">
        <v>6</v>
      </c>
      <c r="B15" s="18">
        <v>4374</v>
      </c>
      <c r="C15" s="18">
        <v>980</v>
      </c>
      <c r="D15" s="18">
        <v>438</v>
      </c>
      <c r="E15" s="18">
        <v>542</v>
      </c>
      <c r="F15" s="18">
        <v>2501</v>
      </c>
      <c r="G15" s="18">
        <v>226</v>
      </c>
      <c r="H15" s="18">
        <v>1592</v>
      </c>
      <c r="I15" s="18">
        <v>274</v>
      </c>
      <c r="J15" s="18">
        <v>334</v>
      </c>
      <c r="K15" s="18">
        <v>586</v>
      </c>
      <c r="L15" s="18">
        <v>398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175</v>
      </c>
      <c r="S15" s="18">
        <v>84</v>
      </c>
      <c r="T15" s="18">
        <v>34</v>
      </c>
      <c r="U15" s="18">
        <v>40</v>
      </c>
      <c r="V15" s="18">
        <v>17</v>
      </c>
      <c r="W15" s="18">
        <v>508</v>
      </c>
      <c r="X15" s="18">
        <v>131</v>
      </c>
      <c r="Y15" s="18">
        <v>148</v>
      </c>
      <c r="Z15" s="18">
        <v>229</v>
      </c>
      <c r="AA15" s="18">
        <v>893</v>
      </c>
      <c r="AB15" s="18">
        <v>210</v>
      </c>
      <c r="AC15" s="18">
        <v>218</v>
      </c>
      <c r="AD15" s="18">
        <v>14</v>
      </c>
      <c r="AE15" s="18">
        <v>15</v>
      </c>
      <c r="AF15" s="18">
        <v>436</v>
      </c>
    </row>
    <row r="16" spans="1:32" x14ac:dyDescent="0.35">
      <c r="A16" s="17" t="s">
        <v>7</v>
      </c>
      <c r="B16" s="18">
        <v>6654</v>
      </c>
      <c r="C16" s="18">
        <v>2283</v>
      </c>
      <c r="D16" s="18">
        <v>461</v>
      </c>
      <c r="E16" s="18">
        <v>1822</v>
      </c>
      <c r="F16" s="18">
        <v>3325</v>
      </c>
      <c r="G16" s="18">
        <v>109</v>
      </c>
      <c r="H16" s="18">
        <v>1253</v>
      </c>
      <c r="I16" s="18">
        <v>251</v>
      </c>
      <c r="J16" s="18">
        <v>272</v>
      </c>
      <c r="K16" s="18">
        <v>530</v>
      </c>
      <c r="L16" s="18">
        <v>200</v>
      </c>
      <c r="M16" s="18">
        <v>11</v>
      </c>
      <c r="N16" s="18">
        <v>11</v>
      </c>
      <c r="O16" s="18">
        <v>0</v>
      </c>
      <c r="P16" s="18">
        <v>0</v>
      </c>
      <c r="Q16" s="18">
        <v>0</v>
      </c>
      <c r="R16" s="18">
        <v>405</v>
      </c>
      <c r="S16" s="18">
        <v>174</v>
      </c>
      <c r="T16" s="18">
        <v>103</v>
      </c>
      <c r="U16" s="18">
        <v>109</v>
      </c>
      <c r="V16" s="18">
        <v>19</v>
      </c>
      <c r="W16" s="18">
        <v>1547</v>
      </c>
      <c r="X16" s="18">
        <v>602</v>
      </c>
      <c r="Y16" s="18">
        <v>542</v>
      </c>
      <c r="Z16" s="18">
        <v>403</v>
      </c>
      <c r="AA16" s="18">
        <v>1046</v>
      </c>
      <c r="AB16" s="18">
        <v>183</v>
      </c>
      <c r="AC16" s="18">
        <v>238</v>
      </c>
      <c r="AD16" s="18">
        <v>12</v>
      </c>
      <c r="AE16" s="18">
        <v>15</v>
      </c>
      <c r="AF16" s="18">
        <v>598</v>
      </c>
    </row>
    <row r="17" spans="1:32" x14ac:dyDescent="0.35">
      <c r="A17" s="17" t="s">
        <v>8</v>
      </c>
      <c r="B17" s="18">
        <v>6063</v>
      </c>
      <c r="C17" s="18">
        <v>2084</v>
      </c>
      <c r="D17" s="18">
        <v>396</v>
      </c>
      <c r="E17" s="18">
        <v>1688</v>
      </c>
      <c r="F17" s="18">
        <v>2819</v>
      </c>
      <c r="G17" s="18">
        <v>146</v>
      </c>
      <c r="H17" s="18">
        <v>1261</v>
      </c>
      <c r="I17" s="18">
        <v>318</v>
      </c>
      <c r="J17" s="18">
        <v>283</v>
      </c>
      <c r="K17" s="18">
        <v>435</v>
      </c>
      <c r="L17" s="18">
        <v>225</v>
      </c>
      <c r="M17" s="18">
        <v>3</v>
      </c>
      <c r="N17" s="18">
        <v>3</v>
      </c>
      <c r="O17" s="18">
        <v>0</v>
      </c>
      <c r="P17" s="18">
        <v>0</v>
      </c>
      <c r="Q17" s="18">
        <v>0</v>
      </c>
      <c r="R17" s="18">
        <v>467</v>
      </c>
      <c r="S17" s="18">
        <v>273</v>
      </c>
      <c r="T17" s="18">
        <v>104</v>
      </c>
      <c r="U17" s="18">
        <v>71</v>
      </c>
      <c r="V17" s="18">
        <v>19</v>
      </c>
      <c r="W17" s="18">
        <v>942</v>
      </c>
      <c r="X17" s="18">
        <v>381</v>
      </c>
      <c r="Y17" s="18">
        <v>252</v>
      </c>
      <c r="Z17" s="18">
        <v>309</v>
      </c>
      <c r="AA17" s="18">
        <v>1160</v>
      </c>
      <c r="AB17" s="18">
        <v>163</v>
      </c>
      <c r="AC17" s="18">
        <v>183</v>
      </c>
      <c r="AD17" s="18">
        <v>25</v>
      </c>
      <c r="AE17" s="18">
        <v>14</v>
      </c>
      <c r="AF17" s="18">
        <v>775</v>
      </c>
    </row>
    <row r="18" spans="1:32" x14ac:dyDescent="0.35">
      <c r="A18" s="17" t="s">
        <v>9</v>
      </c>
      <c r="B18" s="18">
        <v>3866</v>
      </c>
      <c r="C18" s="18">
        <v>718</v>
      </c>
      <c r="D18" s="18">
        <v>426</v>
      </c>
      <c r="E18" s="18">
        <v>292</v>
      </c>
      <c r="F18" s="18">
        <v>2340</v>
      </c>
      <c r="G18" s="18">
        <v>318</v>
      </c>
      <c r="H18" s="18">
        <v>1608</v>
      </c>
      <c r="I18" s="18">
        <v>346</v>
      </c>
      <c r="J18" s="18">
        <v>281</v>
      </c>
      <c r="K18" s="18">
        <v>471</v>
      </c>
      <c r="L18" s="18">
        <v>510</v>
      </c>
      <c r="M18" s="18">
        <v>2</v>
      </c>
      <c r="N18" s="18">
        <v>1</v>
      </c>
      <c r="O18" s="18">
        <v>1</v>
      </c>
      <c r="P18" s="18">
        <v>0</v>
      </c>
      <c r="Q18" s="18">
        <v>0</v>
      </c>
      <c r="R18" s="18">
        <v>75</v>
      </c>
      <c r="S18" s="18">
        <v>29</v>
      </c>
      <c r="T18" s="18">
        <v>15</v>
      </c>
      <c r="U18" s="18">
        <v>18</v>
      </c>
      <c r="V18" s="18">
        <v>13</v>
      </c>
      <c r="W18" s="18">
        <v>337</v>
      </c>
      <c r="X18" s="18">
        <v>75</v>
      </c>
      <c r="Y18" s="18">
        <v>80</v>
      </c>
      <c r="Z18" s="18">
        <v>182</v>
      </c>
      <c r="AA18" s="18">
        <v>808</v>
      </c>
      <c r="AB18" s="18">
        <v>168</v>
      </c>
      <c r="AC18" s="18">
        <v>192</v>
      </c>
      <c r="AD18" s="18">
        <v>26</v>
      </c>
      <c r="AE18" s="18">
        <v>20</v>
      </c>
      <c r="AF18" s="18">
        <v>402</v>
      </c>
    </row>
    <row r="19" spans="1:32" x14ac:dyDescent="0.35">
      <c r="A19" s="17" t="s">
        <v>10</v>
      </c>
      <c r="B19" s="18">
        <v>7658</v>
      </c>
      <c r="C19" s="18">
        <v>3042</v>
      </c>
      <c r="D19" s="18">
        <v>592</v>
      </c>
      <c r="E19" s="18">
        <v>2450</v>
      </c>
      <c r="F19" s="18">
        <v>3336</v>
      </c>
      <c r="G19" s="18">
        <v>119</v>
      </c>
      <c r="H19" s="18">
        <v>1382</v>
      </c>
      <c r="I19" s="18">
        <v>435</v>
      </c>
      <c r="J19" s="18">
        <v>280</v>
      </c>
      <c r="K19" s="18">
        <v>496</v>
      </c>
      <c r="L19" s="18">
        <v>171</v>
      </c>
      <c r="M19" s="18">
        <v>20</v>
      </c>
      <c r="N19" s="18">
        <v>19</v>
      </c>
      <c r="O19" s="18">
        <v>0</v>
      </c>
      <c r="P19" s="18">
        <v>0</v>
      </c>
      <c r="Q19" s="18">
        <v>1</v>
      </c>
      <c r="R19" s="18">
        <v>776</v>
      </c>
      <c r="S19" s="18">
        <v>588</v>
      </c>
      <c r="T19" s="18">
        <v>99</v>
      </c>
      <c r="U19" s="18">
        <v>69</v>
      </c>
      <c r="V19" s="18">
        <v>20</v>
      </c>
      <c r="W19" s="18">
        <v>1039</v>
      </c>
      <c r="X19" s="18">
        <v>382</v>
      </c>
      <c r="Y19" s="18">
        <v>302</v>
      </c>
      <c r="Z19" s="18">
        <v>355</v>
      </c>
      <c r="AA19" s="18">
        <v>1280</v>
      </c>
      <c r="AB19" s="18">
        <v>155</v>
      </c>
      <c r="AC19" s="18">
        <v>131</v>
      </c>
      <c r="AD19" s="18">
        <v>37</v>
      </c>
      <c r="AE19" s="18">
        <v>25</v>
      </c>
      <c r="AF19" s="18">
        <v>932</v>
      </c>
    </row>
    <row r="20" spans="1:32" x14ac:dyDescent="0.35">
      <c r="A20" s="17" t="s">
        <v>11</v>
      </c>
      <c r="B20" s="18">
        <v>6307</v>
      </c>
      <c r="C20" s="18">
        <v>2088</v>
      </c>
      <c r="D20" s="18">
        <v>414</v>
      </c>
      <c r="E20" s="18">
        <v>1674</v>
      </c>
      <c r="F20" s="18">
        <v>2738</v>
      </c>
      <c r="G20" s="18">
        <v>119</v>
      </c>
      <c r="H20" s="18">
        <v>1307</v>
      </c>
      <c r="I20" s="18">
        <v>387</v>
      </c>
      <c r="J20" s="18">
        <v>289</v>
      </c>
      <c r="K20" s="18">
        <v>436</v>
      </c>
      <c r="L20" s="18">
        <v>195</v>
      </c>
      <c r="M20" s="18">
        <v>12</v>
      </c>
      <c r="N20" s="18">
        <v>11</v>
      </c>
      <c r="O20" s="18">
        <v>0</v>
      </c>
      <c r="P20" s="18">
        <v>0</v>
      </c>
      <c r="Q20" s="18">
        <v>1</v>
      </c>
      <c r="R20" s="18">
        <v>640</v>
      </c>
      <c r="S20" s="18">
        <v>480</v>
      </c>
      <c r="T20" s="18">
        <v>80</v>
      </c>
      <c r="U20" s="18">
        <v>57</v>
      </c>
      <c r="V20" s="18">
        <v>23</v>
      </c>
      <c r="W20" s="18">
        <v>660</v>
      </c>
      <c r="X20" s="18">
        <v>247</v>
      </c>
      <c r="Y20" s="18">
        <v>195</v>
      </c>
      <c r="Z20" s="18">
        <v>218</v>
      </c>
      <c r="AA20" s="18">
        <v>1481</v>
      </c>
      <c r="AB20" s="18">
        <v>153</v>
      </c>
      <c r="AC20" s="18">
        <v>126</v>
      </c>
      <c r="AD20" s="18">
        <v>71</v>
      </c>
      <c r="AE20" s="18">
        <v>25</v>
      </c>
      <c r="AF20" s="18">
        <v>1106</v>
      </c>
    </row>
    <row r="21" spans="1:32" x14ac:dyDescent="0.35">
      <c r="A21" s="17" t="s">
        <v>12</v>
      </c>
      <c r="B21" s="18">
        <v>4139</v>
      </c>
      <c r="C21" s="18">
        <v>1044</v>
      </c>
      <c r="D21" s="18">
        <v>299</v>
      </c>
      <c r="E21" s="18">
        <v>745</v>
      </c>
      <c r="F21" s="18">
        <v>2324</v>
      </c>
      <c r="G21" s="18">
        <v>257</v>
      </c>
      <c r="H21" s="18">
        <v>1541</v>
      </c>
      <c r="I21" s="18">
        <v>325</v>
      </c>
      <c r="J21" s="18">
        <v>303</v>
      </c>
      <c r="K21" s="18">
        <v>447</v>
      </c>
      <c r="L21" s="18">
        <v>466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147</v>
      </c>
      <c r="S21" s="18">
        <v>69</v>
      </c>
      <c r="T21" s="18">
        <v>33</v>
      </c>
      <c r="U21" s="18">
        <v>30</v>
      </c>
      <c r="V21" s="18">
        <v>15</v>
      </c>
      <c r="W21" s="18">
        <v>379</v>
      </c>
      <c r="X21" s="18">
        <v>95</v>
      </c>
      <c r="Y21" s="18">
        <v>85</v>
      </c>
      <c r="Z21" s="18">
        <v>199</v>
      </c>
      <c r="AA21" s="18">
        <v>771</v>
      </c>
      <c r="AB21" s="18">
        <v>145</v>
      </c>
      <c r="AC21" s="18">
        <v>220</v>
      </c>
      <c r="AD21" s="18">
        <v>24</v>
      </c>
      <c r="AE21" s="18">
        <v>12</v>
      </c>
      <c r="AF21" s="18">
        <v>370</v>
      </c>
    </row>
    <row r="22" spans="1:32" x14ac:dyDescent="0.35">
      <c r="A22" s="17" t="s">
        <v>13</v>
      </c>
      <c r="B22" s="18">
        <v>4995</v>
      </c>
      <c r="C22" s="18">
        <v>1080</v>
      </c>
      <c r="D22" s="18">
        <v>479</v>
      </c>
      <c r="E22" s="18">
        <v>601</v>
      </c>
      <c r="F22" s="18">
        <v>2749</v>
      </c>
      <c r="G22" s="18">
        <v>232</v>
      </c>
      <c r="H22" s="18">
        <v>1727</v>
      </c>
      <c r="I22" s="18">
        <v>400</v>
      </c>
      <c r="J22" s="18">
        <v>363</v>
      </c>
      <c r="K22" s="18">
        <v>544</v>
      </c>
      <c r="L22" s="18">
        <v>420</v>
      </c>
      <c r="M22" s="18">
        <v>1</v>
      </c>
      <c r="N22" s="18">
        <v>0</v>
      </c>
      <c r="O22" s="18">
        <v>1</v>
      </c>
      <c r="P22" s="18">
        <v>0</v>
      </c>
      <c r="Q22" s="18">
        <v>0</v>
      </c>
      <c r="R22" s="18">
        <v>185</v>
      </c>
      <c r="S22" s="18">
        <v>87</v>
      </c>
      <c r="T22" s="18">
        <v>43</v>
      </c>
      <c r="U22" s="18">
        <v>40</v>
      </c>
      <c r="V22" s="18">
        <v>15</v>
      </c>
      <c r="W22" s="18">
        <v>604</v>
      </c>
      <c r="X22" s="18">
        <v>179</v>
      </c>
      <c r="Y22" s="18">
        <v>199</v>
      </c>
      <c r="Z22" s="18">
        <v>226</v>
      </c>
      <c r="AA22" s="18">
        <v>1166</v>
      </c>
      <c r="AB22" s="18">
        <v>253</v>
      </c>
      <c r="AC22" s="18">
        <v>274</v>
      </c>
      <c r="AD22" s="18">
        <v>39</v>
      </c>
      <c r="AE22" s="18">
        <v>36</v>
      </c>
      <c r="AF22" s="18">
        <v>564</v>
      </c>
    </row>
    <row r="23" spans="1:32" x14ac:dyDescent="0.35">
      <c r="A23" s="17" t="s">
        <v>14</v>
      </c>
      <c r="B23" s="18">
        <v>6274</v>
      </c>
      <c r="C23" s="18">
        <v>1927</v>
      </c>
      <c r="D23" s="18">
        <v>380</v>
      </c>
      <c r="E23" s="18">
        <v>1547</v>
      </c>
      <c r="F23" s="18">
        <v>3016</v>
      </c>
      <c r="G23" s="18">
        <v>135</v>
      </c>
      <c r="H23" s="18">
        <v>1480</v>
      </c>
      <c r="I23" s="18">
        <v>416</v>
      </c>
      <c r="J23" s="18">
        <v>322</v>
      </c>
      <c r="K23" s="18">
        <v>511</v>
      </c>
      <c r="L23" s="18">
        <v>231</v>
      </c>
      <c r="M23" s="18">
        <v>20</v>
      </c>
      <c r="N23" s="18">
        <v>19</v>
      </c>
      <c r="O23" s="18">
        <v>0</v>
      </c>
      <c r="P23" s="18">
        <v>0</v>
      </c>
      <c r="Q23" s="18">
        <v>1</v>
      </c>
      <c r="R23" s="18">
        <v>637</v>
      </c>
      <c r="S23" s="18">
        <v>450</v>
      </c>
      <c r="T23" s="18">
        <v>77</v>
      </c>
      <c r="U23" s="18">
        <v>95</v>
      </c>
      <c r="V23" s="18">
        <v>15</v>
      </c>
      <c r="W23" s="18">
        <v>744</v>
      </c>
      <c r="X23" s="18">
        <v>283</v>
      </c>
      <c r="Y23" s="18">
        <v>199</v>
      </c>
      <c r="Z23" s="18">
        <v>262</v>
      </c>
      <c r="AA23" s="18">
        <v>1331</v>
      </c>
      <c r="AB23" s="18">
        <v>131</v>
      </c>
      <c r="AC23" s="18">
        <v>121</v>
      </c>
      <c r="AD23" s="18">
        <v>30</v>
      </c>
      <c r="AE23" s="18">
        <v>17</v>
      </c>
      <c r="AF23" s="18">
        <v>1032</v>
      </c>
    </row>
    <row r="24" spans="1:32" x14ac:dyDescent="0.35">
      <c r="A24" s="17" t="s">
        <v>15</v>
      </c>
      <c r="B24" s="18">
        <v>4727</v>
      </c>
      <c r="C24" s="18">
        <v>907</v>
      </c>
      <c r="D24" s="18">
        <v>348</v>
      </c>
      <c r="E24" s="18">
        <v>559</v>
      </c>
      <c r="F24" s="18">
        <v>2790</v>
      </c>
      <c r="G24" s="18">
        <v>259</v>
      </c>
      <c r="H24" s="18">
        <v>1799</v>
      </c>
      <c r="I24" s="18">
        <v>295</v>
      </c>
      <c r="J24" s="18">
        <v>316</v>
      </c>
      <c r="K24" s="18">
        <v>600</v>
      </c>
      <c r="L24" s="18">
        <v>588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148</v>
      </c>
      <c r="S24" s="18">
        <v>70</v>
      </c>
      <c r="T24" s="18">
        <v>32</v>
      </c>
      <c r="U24" s="18">
        <v>32</v>
      </c>
      <c r="V24" s="18">
        <v>14</v>
      </c>
      <c r="W24" s="18">
        <v>584</v>
      </c>
      <c r="X24" s="18">
        <v>186</v>
      </c>
      <c r="Y24" s="18">
        <v>166</v>
      </c>
      <c r="Z24" s="18">
        <v>232</v>
      </c>
      <c r="AA24" s="18">
        <v>1030</v>
      </c>
      <c r="AB24" s="18">
        <v>222</v>
      </c>
      <c r="AC24" s="18">
        <v>283</v>
      </c>
      <c r="AD24" s="18">
        <v>18</v>
      </c>
      <c r="AE24" s="18">
        <v>19</v>
      </c>
      <c r="AF24" s="18">
        <v>488</v>
      </c>
    </row>
    <row r="25" spans="1:32" x14ac:dyDescent="0.35">
      <c r="A25" s="17" t="s">
        <v>16</v>
      </c>
      <c r="B25" s="18">
        <v>5903</v>
      </c>
      <c r="C25" s="18">
        <v>1715</v>
      </c>
      <c r="D25" s="18">
        <v>510</v>
      </c>
      <c r="E25" s="18">
        <v>1205</v>
      </c>
      <c r="F25" s="18">
        <v>3268</v>
      </c>
      <c r="G25" s="18">
        <v>89</v>
      </c>
      <c r="H25" s="18">
        <v>1354</v>
      </c>
      <c r="I25" s="18">
        <v>196</v>
      </c>
      <c r="J25" s="18">
        <v>271</v>
      </c>
      <c r="K25" s="18">
        <v>630</v>
      </c>
      <c r="L25" s="18">
        <v>257</v>
      </c>
      <c r="M25" s="18">
        <v>2</v>
      </c>
      <c r="N25" s="18">
        <v>2</v>
      </c>
      <c r="O25" s="18">
        <v>0</v>
      </c>
      <c r="P25" s="18">
        <v>0</v>
      </c>
      <c r="Q25" s="18">
        <v>0</v>
      </c>
      <c r="R25" s="18">
        <v>251</v>
      </c>
      <c r="S25" s="18">
        <v>97</v>
      </c>
      <c r="T25" s="18">
        <v>60</v>
      </c>
      <c r="U25" s="18">
        <v>71</v>
      </c>
      <c r="V25" s="18">
        <v>23</v>
      </c>
      <c r="W25" s="18">
        <v>1572</v>
      </c>
      <c r="X25" s="18">
        <v>505</v>
      </c>
      <c r="Y25" s="18">
        <v>571</v>
      </c>
      <c r="Z25" s="18">
        <v>496</v>
      </c>
      <c r="AA25" s="18">
        <v>920</v>
      </c>
      <c r="AB25" s="18">
        <v>218</v>
      </c>
      <c r="AC25" s="18">
        <v>278</v>
      </c>
      <c r="AD25" s="18">
        <v>5</v>
      </c>
      <c r="AE25" s="18">
        <v>11</v>
      </c>
      <c r="AF25" s="18">
        <v>408</v>
      </c>
    </row>
    <row r="26" spans="1:32" x14ac:dyDescent="0.35">
      <c r="A26" s="17" t="s">
        <v>17</v>
      </c>
      <c r="B26" s="18">
        <v>4843</v>
      </c>
      <c r="C26" s="18">
        <v>1143</v>
      </c>
      <c r="D26" s="18">
        <v>425</v>
      </c>
      <c r="E26" s="18">
        <v>718</v>
      </c>
      <c r="F26" s="18">
        <v>2497</v>
      </c>
      <c r="G26" s="18">
        <v>188</v>
      </c>
      <c r="H26" s="18">
        <v>1526</v>
      </c>
      <c r="I26" s="18">
        <v>298</v>
      </c>
      <c r="J26" s="18">
        <v>341</v>
      </c>
      <c r="K26" s="18">
        <v>565</v>
      </c>
      <c r="L26" s="18">
        <v>322</v>
      </c>
      <c r="M26" s="18">
        <v>1</v>
      </c>
      <c r="N26" s="18">
        <v>1</v>
      </c>
      <c r="O26" s="18">
        <v>0</v>
      </c>
      <c r="P26" s="18">
        <v>0</v>
      </c>
      <c r="Q26" s="18">
        <v>0</v>
      </c>
      <c r="R26" s="18">
        <v>199</v>
      </c>
      <c r="S26" s="18">
        <v>92</v>
      </c>
      <c r="T26" s="18">
        <v>44</v>
      </c>
      <c r="U26" s="18">
        <v>40</v>
      </c>
      <c r="V26" s="18">
        <v>23</v>
      </c>
      <c r="W26" s="18">
        <v>583</v>
      </c>
      <c r="X26" s="18">
        <v>194</v>
      </c>
      <c r="Y26" s="18">
        <v>151</v>
      </c>
      <c r="Z26" s="18">
        <v>238</v>
      </c>
      <c r="AA26" s="18">
        <v>1203</v>
      </c>
      <c r="AB26" s="18">
        <v>269</v>
      </c>
      <c r="AC26" s="18">
        <v>297</v>
      </c>
      <c r="AD26" s="18">
        <v>27</v>
      </c>
      <c r="AE26" s="18">
        <v>20</v>
      </c>
      <c r="AF26" s="18">
        <v>590</v>
      </c>
    </row>
    <row r="27" spans="1:32" x14ac:dyDescent="0.35">
      <c r="A27" s="17" t="s">
        <v>18</v>
      </c>
      <c r="B27" s="18">
        <v>4864</v>
      </c>
      <c r="C27" s="18">
        <v>1096</v>
      </c>
      <c r="D27" s="18">
        <v>374</v>
      </c>
      <c r="E27" s="18">
        <v>722</v>
      </c>
      <c r="F27" s="18">
        <v>2577</v>
      </c>
      <c r="G27" s="18">
        <v>218</v>
      </c>
      <c r="H27" s="18">
        <v>1603</v>
      </c>
      <c r="I27" s="18">
        <v>345</v>
      </c>
      <c r="J27" s="18">
        <v>355</v>
      </c>
      <c r="K27" s="18">
        <v>489</v>
      </c>
      <c r="L27" s="18">
        <v>414</v>
      </c>
      <c r="M27" s="18">
        <v>3</v>
      </c>
      <c r="N27" s="18">
        <v>3</v>
      </c>
      <c r="O27" s="18">
        <v>0</v>
      </c>
      <c r="P27" s="18">
        <v>0</v>
      </c>
      <c r="Q27" s="18">
        <v>0</v>
      </c>
      <c r="R27" s="18">
        <v>211</v>
      </c>
      <c r="S27" s="18">
        <v>102</v>
      </c>
      <c r="T27" s="18">
        <v>47</v>
      </c>
      <c r="U27" s="18">
        <v>43</v>
      </c>
      <c r="V27" s="18">
        <v>19</v>
      </c>
      <c r="W27" s="18">
        <v>542</v>
      </c>
      <c r="X27" s="18">
        <v>149</v>
      </c>
      <c r="Y27" s="18">
        <v>152</v>
      </c>
      <c r="Z27" s="18">
        <v>241</v>
      </c>
      <c r="AA27" s="18">
        <v>1191</v>
      </c>
      <c r="AB27" s="18">
        <v>226</v>
      </c>
      <c r="AC27" s="18">
        <v>236</v>
      </c>
      <c r="AD27" s="18">
        <v>35</v>
      </c>
      <c r="AE27" s="18">
        <v>21</v>
      </c>
      <c r="AF27" s="18">
        <v>673</v>
      </c>
    </row>
    <row r="28" spans="1:32" x14ac:dyDescent="0.35">
      <c r="A28" s="17" t="s">
        <v>19</v>
      </c>
      <c r="B28" s="18">
        <v>4809</v>
      </c>
      <c r="C28" s="18">
        <v>1303</v>
      </c>
      <c r="D28" s="18">
        <v>463</v>
      </c>
      <c r="E28" s="18">
        <v>840</v>
      </c>
      <c r="F28" s="18">
        <v>2620</v>
      </c>
      <c r="G28" s="18">
        <v>203</v>
      </c>
      <c r="H28" s="18">
        <v>1456</v>
      </c>
      <c r="I28" s="18">
        <v>301</v>
      </c>
      <c r="J28" s="18">
        <v>300</v>
      </c>
      <c r="K28" s="18">
        <v>515</v>
      </c>
      <c r="L28" s="18">
        <v>340</v>
      </c>
      <c r="M28" s="18">
        <v>6</v>
      </c>
      <c r="N28" s="18">
        <v>5</v>
      </c>
      <c r="O28" s="18">
        <v>1</v>
      </c>
      <c r="P28" s="18">
        <v>0</v>
      </c>
      <c r="Q28" s="18">
        <v>0</v>
      </c>
      <c r="R28" s="18">
        <v>262</v>
      </c>
      <c r="S28" s="18">
        <v>123</v>
      </c>
      <c r="T28" s="18">
        <v>70</v>
      </c>
      <c r="U28" s="18">
        <v>47</v>
      </c>
      <c r="V28" s="18">
        <v>22</v>
      </c>
      <c r="W28" s="18">
        <v>693</v>
      </c>
      <c r="X28" s="18">
        <v>226</v>
      </c>
      <c r="Y28" s="18">
        <v>197</v>
      </c>
      <c r="Z28" s="18">
        <v>270</v>
      </c>
      <c r="AA28" s="18">
        <v>886</v>
      </c>
      <c r="AB28" s="18">
        <v>211</v>
      </c>
      <c r="AC28" s="18">
        <v>194</v>
      </c>
      <c r="AD28" s="18">
        <v>8</v>
      </c>
      <c r="AE28" s="18">
        <v>18</v>
      </c>
      <c r="AF28" s="18">
        <v>455</v>
      </c>
    </row>
    <row r="29" spans="1:32" x14ac:dyDescent="0.35">
      <c r="A29" s="17" t="s">
        <v>20</v>
      </c>
      <c r="B29" s="18">
        <v>4380</v>
      </c>
      <c r="C29" s="18">
        <v>848</v>
      </c>
      <c r="D29" s="18">
        <v>232</v>
      </c>
      <c r="E29" s="18">
        <v>616</v>
      </c>
      <c r="F29" s="18">
        <v>2168</v>
      </c>
      <c r="G29" s="18">
        <v>164</v>
      </c>
      <c r="H29" s="18">
        <v>1358</v>
      </c>
      <c r="I29" s="18">
        <v>263</v>
      </c>
      <c r="J29" s="18">
        <v>300</v>
      </c>
      <c r="K29" s="18">
        <v>430</v>
      </c>
      <c r="L29" s="18">
        <v>365</v>
      </c>
      <c r="M29" s="18">
        <v>1</v>
      </c>
      <c r="N29" s="18">
        <v>1</v>
      </c>
      <c r="O29" s="18">
        <v>0</v>
      </c>
      <c r="P29" s="18">
        <v>0</v>
      </c>
      <c r="Q29" s="18">
        <v>0</v>
      </c>
      <c r="R29" s="18">
        <v>136</v>
      </c>
      <c r="S29" s="18">
        <v>62</v>
      </c>
      <c r="T29" s="18">
        <v>36</v>
      </c>
      <c r="U29" s="18">
        <v>26</v>
      </c>
      <c r="V29" s="18">
        <v>12</v>
      </c>
      <c r="W29" s="18">
        <v>509</v>
      </c>
      <c r="X29" s="18">
        <v>132</v>
      </c>
      <c r="Y29" s="18">
        <v>141</v>
      </c>
      <c r="Z29" s="18">
        <v>236</v>
      </c>
      <c r="AA29" s="18">
        <v>1364</v>
      </c>
      <c r="AB29" s="18">
        <v>282</v>
      </c>
      <c r="AC29" s="18">
        <v>328</v>
      </c>
      <c r="AD29" s="18">
        <v>37</v>
      </c>
      <c r="AE29" s="18">
        <v>23</v>
      </c>
      <c r="AF29" s="18">
        <v>694</v>
      </c>
    </row>
    <row r="30" spans="1:32" x14ac:dyDescent="0.35">
      <c r="A30" s="17" t="s">
        <v>21</v>
      </c>
      <c r="B30" s="18">
        <v>6067</v>
      </c>
      <c r="C30" s="18">
        <v>1956</v>
      </c>
      <c r="D30" s="18">
        <v>447</v>
      </c>
      <c r="E30" s="18">
        <v>1509</v>
      </c>
      <c r="F30" s="18">
        <v>2679</v>
      </c>
      <c r="G30" s="18">
        <v>78</v>
      </c>
      <c r="H30" s="18">
        <v>1244</v>
      </c>
      <c r="I30" s="18">
        <v>340</v>
      </c>
      <c r="J30" s="18">
        <v>294</v>
      </c>
      <c r="K30" s="18">
        <v>435</v>
      </c>
      <c r="L30" s="18">
        <v>175</v>
      </c>
      <c r="M30" s="18">
        <v>12</v>
      </c>
      <c r="N30" s="18">
        <v>11</v>
      </c>
      <c r="O30" s="18">
        <v>1</v>
      </c>
      <c r="P30" s="18">
        <v>0</v>
      </c>
      <c r="Q30" s="18">
        <v>0</v>
      </c>
      <c r="R30" s="18">
        <v>474</v>
      </c>
      <c r="S30" s="18">
        <v>340</v>
      </c>
      <c r="T30" s="18">
        <v>57</v>
      </c>
      <c r="U30" s="18">
        <v>62</v>
      </c>
      <c r="V30" s="18">
        <v>15</v>
      </c>
      <c r="W30" s="18">
        <v>871</v>
      </c>
      <c r="X30" s="18">
        <v>330</v>
      </c>
      <c r="Y30" s="18">
        <v>292</v>
      </c>
      <c r="Z30" s="18">
        <v>249</v>
      </c>
      <c r="AA30" s="18">
        <v>1432</v>
      </c>
      <c r="AB30" s="18">
        <v>199</v>
      </c>
      <c r="AC30" s="18">
        <v>175</v>
      </c>
      <c r="AD30" s="18">
        <v>48</v>
      </c>
      <c r="AE30" s="18">
        <v>31</v>
      </c>
      <c r="AF30" s="18">
        <v>979</v>
      </c>
    </row>
    <row r="32" spans="1:32" x14ac:dyDescent="0.35">
      <c r="A32" t="s">
        <v>37</v>
      </c>
    </row>
    <row r="34" spans="1:1" x14ac:dyDescent="0.35">
      <c r="A34" t="s">
        <v>22</v>
      </c>
    </row>
    <row r="35" spans="1:1" x14ac:dyDescent="0.35">
      <c r="A35" t="s">
        <v>108</v>
      </c>
    </row>
    <row r="36" spans="1:1" x14ac:dyDescent="0.35">
      <c r="A36" t="s">
        <v>109</v>
      </c>
    </row>
    <row r="37" spans="1:1" x14ac:dyDescent="0.35">
      <c r="A37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8"/>
  <sheetViews>
    <sheetView workbookViewId="0"/>
  </sheetViews>
  <sheetFormatPr defaultRowHeight="14.5" x14ac:dyDescent="0.35"/>
  <cols>
    <col min="1" max="1" width="55.81640625" bestFit="1" customWidth="1"/>
    <col min="2" max="2" width="46.26953125" bestFit="1" customWidth="1"/>
    <col min="3" max="3" width="17.7265625" bestFit="1" customWidth="1"/>
  </cols>
  <sheetData>
    <row r="1" spans="1:3" x14ac:dyDescent="0.35">
      <c r="A1" s="19" t="s">
        <v>34</v>
      </c>
      <c r="B1" s="19" t="s">
        <v>35</v>
      </c>
      <c r="C1" s="19" t="s">
        <v>36</v>
      </c>
    </row>
    <row r="2" spans="1:3" x14ac:dyDescent="0.35">
      <c r="A2" s="19" t="s">
        <v>102</v>
      </c>
      <c r="B2" s="19" t="s">
        <v>41</v>
      </c>
      <c r="C2" s="20" t="s">
        <v>70</v>
      </c>
    </row>
    <row r="3" spans="1:3" x14ac:dyDescent="0.35">
      <c r="A3" s="19" t="s">
        <v>71</v>
      </c>
      <c r="B3" s="19" t="s">
        <v>42</v>
      </c>
      <c r="C3" s="20" t="s">
        <v>71</v>
      </c>
    </row>
    <row r="4" spans="1:3" x14ac:dyDescent="0.35">
      <c r="A4" s="19" t="s">
        <v>72</v>
      </c>
      <c r="B4" s="19" t="s">
        <v>43</v>
      </c>
      <c r="C4" s="20" t="s">
        <v>72</v>
      </c>
    </row>
    <row r="5" spans="1:3" x14ac:dyDescent="0.35">
      <c r="A5" s="19" t="s">
        <v>73</v>
      </c>
      <c r="B5" s="19" t="s">
        <v>44</v>
      </c>
      <c r="C5" s="20" t="s">
        <v>73</v>
      </c>
    </row>
    <row r="6" spans="1:3" x14ac:dyDescent="0.35">
      <c r="A6" s="19" t="s">
        <v>74</v>
      </c>
      <c r="B6" s="19" t="s">
        <v>45</v>
      </c>
      <c r="C6" s="20" t="s">
        <v>74</v>
      </c>
    </row>
    <row r="7" spans="1:3" x14ac:dyDescent="0.35">
      <c r="A7" s="19" t="s">
        <v>75</v>
      </c>
      <c r="B7" s="19" t="s">
        <v>46</v>
      </c>
      <c r="C7" s="20" t="s">
        <v>75</v>
      </c>
    </row>
    <row r="8" spans="1:3" x14ac:dyDescent="0.35">
      <c r="A8" s="19" t="s">
        <v>76</v>
      </c>
      <c r="B8" s="19" t="s">
        <v>47</v>
      </c>
      <c r="C8" s="20" t="s">
        <v>76</v>
      </c>
    </row>
    <row r="9" spans="1:3" x14ac:dyDescent="0.35">
      <c r="A9" s="19" t="s">
        <v>77</v>
      </c>
      <c r="B9" s="19" t="s">
        <v>48</v>
      </c>
      <c r="C9" s="20" t="s">
        <v>77</v>
      </c>
    </row>
    <row r="10" spans="1:3" x14ac:dyDescent="0.35">
      <c r="A10" s="19" t="s">
        <v>78</v>
      </c>
      <c r="B10" s="19" t="s">
        <v>49</v>
      </c>
      <c r="C10" s="20" t="s">
        <v>78</v>
      </c>
    </row>
    <row r="11" spans="1:3" x14ac:dyDescent="0.35">
      <c r="A11" s="19" t="s">
        <v>79</v>
      </c>
      <c r="B11" s="19" t="s">
        <v>50</v>
      </c>
      <c r="C11" s="20" t="s">
        <v>79</v>
      </c>
    </row>
    <row r="12" spans="1:3" x14ac:dyDescent="0.35">
      <c r="A12" s="19" t="s">
        <v>80</v>
      </c>
      <c r="B12" s="19" t="s">
        <v>51</v>
      </c>
      <c r="C12" s="20" t="s">
        <v>80</v>
      </c>
    </row>
    <row r="13" spans="1:3" x14ac:dyDescent="0.35">
      <c r="A13" s="19" t="s">
        <v>103</v>
      </c>
      <c r="B13" s="19"/>
      <c r="C13" s="20" t="s">
        <v>81</v>
      </c>
    </row>
    <row r="14" spans="1:3" x14ac:dyDescent="0.35">
      <c r="A14" s="19" t="s">
        <v>104</v>
      </c>
      <c r="B14" s="19"/>
      <c r="C14" s="20" t="s">
        <v>82</v>
      </c>
    </row>
    <row r="15" spans="1:3" x14ac:dyDescent="0.35">
      <c r="A15" s="19" t="s">
        <v>105</v>
      </c>
      <c r="B15" s="19"/>
      <c r="C15" s="20" t="s">
        <v>83</v>
      </c>
    </row>
    <row r="16" spans="1:3" x14ac:dyDescent="0.35">
      <c r="A16" s="19" t="s">
        <v>106</v>
      </c>
      <c r="B16" s="19"/>
      <c r="C16" s="20" t="s">
        <v>84</v>
      </c>
    </row>
    <row r="17" spans="1:3" x14ac:dyDescent="0.35">
      <c r="A17" s="19" t="s">
        <v>107</v>
      </c>
      <c r="B17" s="19"/>
      <c r="C17" s="20" t="s">
        <v>85</v>
      </c>
    </row>
    <row r="18" spans="1:3" x14ac:dyDescent="0.35">
      <c r="A18" s="19" t="s">
        <v>86</v>
      </c>
      <c r="B18" s="19" t="s">
        <v>52</v>
      </c>
      <c r="C18" s="20" t="s">
        <v>86</v>
      </c>
    </row>
    <row r="19" spans="1:3" x14ac:dyDescent="0.35">
      <c r="A19" s="19" t="s">
        <v>87</v>
      </c>
      <c r="B19" s="19" t="s">
        <v>53</v>
      </c>
      <c r="C19" s="20" t="s">
        <v>87</v>
      </c>
    </row>
    <row r="20" spans="1:3" x14ac:dyDescent="0.35">
      <c r="A20" s="19" t="s">
        <v>88</v>
      </c>
      <c r="B20" s="19" t="s">
        <v>54</v>
      </c>
      <c r="C20" s="20" t="s">
        <v>88</v>
      </c>
    </row>
    <row r="21" spans="1:3" x14ac:dyDescent="0.35">
      <c r="A21" s="19" t="s">
        <v>89</v>
      </c>
      <c r="B21" s="19" t="s">
        <v>55</v>
      </c>
      <c r="C21" s="20" t="s">
        <v>89</v>
      </c>
    </row>
    <row r="22" spans="1:3" x14ac:dyDescent="0.35">
      <c r="A22" s="19" t="s">
        <v>90</v>
      </c>
      <c r="B22" s="19" t="s">
        <v>56</v>
      </c>
      <c r="C22" s="20" t="s">
        <v>90</v>
      </c>
    </row>
    <row r="23" spans="1:3" x14ac:dyDescent="0.35">
      <c r="A23" s="19" t="s">
        <v>91</v>
      </c>
      <c r="B23" s="19" t="s">
        <v>57</v>
      </c>
      <c r="C23" s="20" t="s">
        <v>91</v>
      </c>
    </row>
    <row r="24" spans="1:3" x14ac:dyDescent="0.35">
      <c r="A24" s="19" t="s">
        <v>92</v>
      </c>
      <c r="B24" s="19" t="s">
        <v>58</v>
      </c>
      <c r="C24" s="20" t="s">
        <v>92</v>
      </c>
    </row>
    <row r="25" spans="1:3" x14ac:dyDescent="0.35">
      <c r="A25" s="19" t="s">
        <v>93</v>
      </c>
      <c r="B25" s="19" t="s">
        <v>59</v>
      </c>
      <c r="C25" s="20" t="s">
        <v>93</v>
      </c>
    </row>
    <row r="26" spans="1:3" x14ac:dyDescent="0.35">
      <c r="A26" s="19" t="s">
        <v>94</v>
      </c>
      <c r="B26" s="19" t="s">
        <v>60</v>
      </c>
      <c r="C26" s="20" t="s">
        <v>94</v>
      </c>
    </row>
    <row r="27" spans="1:3" x14ac:dyDescent="0.35">
      <c r="A27" s="19" t="s">
        <v>95</v>
      </c>
      <c r="B27" s="19" t="s">
        <v>61</v>
      </c>
      <c r="C27" s="20" t="s">
        <v>95</v>
      </c>
    </row>
    <row r="28" spans="1:3" x14ac:dyDescent="0.35">
      <c r="A28" s="19" t="s">
        <v>96</v>
      </c>
      <c r="B28" s="19" t="s">
        <v>62</v>
      </c>
      <c r="C28" s="20" t="s">
        <v>96</v>
      </c>
    </row>
    <row r="29" spans="1:3" x14ac:dyDescent="0.35">
      <c r="A29" s="19" t="s">
        <v>97</v>
      </c>
      <c r="B29" s="19" t="s">
        <v>63</v>
      </c>
      <c r="C29" s="20" t="s">
        <v>97</v>
      </c>
    </row>
    <row r="30" spans="1:3" x14ac:dyDescent="0.35">
      <c r="A30" s="19" t="s">
        <v>98</v>
      </c>
      <c r="B30" s="19" t="s">
        <v>64</v>
      </c>
      <c r="C30" s="20" t="s">
        <v>98</v>
      </c>
    </row>
    <row r="31" spans="1:3" x14ac:dyDescent="0.35">
      <c r="A31" s="19" t="s">
        <v>99</v>
      </c>
      <c r="B31" s="19" t="s">
        <v>65</v>
      </c>
      <c r="C31" s="20" t="s">
        <v>99</v>
      </c>
    </row>
    <row r="32" spans="1:3" x14ac:dyDescent="0.35">
      <c r="A32" s="19" t="s">
        <v>100</v>
      </c>
      <c r="B32" s="19" t="s">
        <v>66</v>
      </c>
      <c r="C32" s="20" t="s">
        <v>100</v>
      </c>
    </row>
    <row r="33" spans="1:3" x14ac:dyDescent="0.35">
      <c r="A33" s="19"/>
      <c r="B33" s="19"/>
      <c r="C33" s="20"/>
    </row>
    <row r="34" spans="1:3" x14ac:dyDescent="0.35">
      <c r="A34" s="19"/>
      <c r="B34" s="19"/>
      <c r="C34" s="20"/>
    </row>
    <row r="35" spans="1:3" x14ac:dyDescent="0.35">
      <c r="A35" s="19"/>
      <c r="B35" s="19"/>
      <c r="C35" s="20"/>
    </row>
    <row r="36" spans="1:3" x14ac:dyDescent="0.35">
      <c r="A36" s="19"/>
      <c r="B36" s="19"/>
      <c r="C36" s="20"/>
    </row>
    <row r="37" spans="1:3" x14ac:dyDescent="0.35">
      <c r="A37" s="19"/>
      <c r="B37" s="19"/>
      <c r="C37" s="20"/>
    </row>
    <row r="38" spans="1:3" x14ac:dyDescent="0.35">
      <c r="A38" s="19"/>
      <c r="B38" s="19"/>
      <c r="C38" s="20"/>
    </row>
    <row r="39" spans="1:3" x14ac:dyDescent="0.35">
      <c r="A39" s="19"/>
      <c r="B39" s="19"/>
      <c r="C39" s="20"/>
    </row>
    <row r="40" spans="1:3" x14ac:dyDescent="0.35">
      <c r="A40" s="19"/>
      <c r="B40" s="19"/>
      <c r="C40" s="20"/>
    </row>
    <row r="41" spans="1:3" x14ac:dyDescent="0.35">
      <c r="A41" s="19"/>
      <c r="B41" s="19"/>
      <c r="C41" s="20"/>
    </row>
    <row r="42" spans="1:3" x14ac:dyDescent="0.35">
      <c r="A42" s="19"/>
      <c r="B42" s="19"/>
      <c r="C42" s="20"/>
    </row>
    <row r="43" spans="1:3" x14ac:dyDescent="0.35">
      <c r="A43" s="19"/>
      <c r="B43" s="19"/>
      <c r="C43" s="20"/>
    </row>
    <row r="44" spans="1:3" x14ac:dyDescent="0.35">
      <c r="A44" s="19"/>
      <c r="B44" s="19"/>
      <c r="C44" s="20"/>
    </row>
    <row r="45" spans="1:3" x14ac:dyDescent="0.35">
      <c r="A45" s="19"/>
      <c r="B45" s="19"/>
      <c r="C45" s="20"/>
    </row>
    <row r="46" spans="1:3" x14ac:dyDescent="0.35">
      <c r="A46" s="19"/>
      <c r="B46" s="19"/>
      <c r="C46" s="20"/>
    </row>
    <row r="47" spans="1:3" x14ac:dyDescent="0.35">
      <c r="A47" s="19"/>
      <c r="B47" s="19"/>
      <c r="C47" s="20"/>
    </row>
    <row r="48" spans="1:3" x14ac:dyDescent="0.35">
      <c r="A48" s="19"/>
      <c r="B48" s="19"/>
      <c r="C48" s="20"/>
    </row>
    <row r="49" spans="1:3" x14ac:dyDescent="0.35">
      <c r="A49" s="19"/>
      <c r="B49" s="19"/>
      <c r="C49" s="20"/>
    </row>
    <row r="50" spans="1:3" x14ac:dyDescent="0.35">
      <c r="A50" s="19"/>
      <c r="B50" s="19"/>
      <c r="C50" s="20"/>
    </row>
    <row r="51" spans="1:3" x14ac:dyDescent="0.35">
      <c r="A51" s="19"/>
      <c r="B51" s="19"/>
      <c r="C51" s="20"/>
    </row>
    <row r="52" spans="1:3" x14ac:dyDescent="0.35">
      <c r="A52" s="19"/>
      <c r="B52" s="19"/>
      <c r="C52" s="20"/>
    </row>
    <row r="53" spans="1:3" x14ac:dyDescent="0.35">
      <c r="A53" s="19"/>
      <c r="B53" s="19"/>
      <c r="C53" s="20"/>
    </row>
    <row r="54" spans="1:3" x14ac:dyDescent="0.35">
      <c r="A54" s="19"/>
      <c r="B54" s="19"/>
      <c r="C54" s="20"/>
    </row>
    <row r="55" spans="1:3" x14ac:dyDescent="0.35">
      <c r="A55" s="19"/>
      <c r="B55" s="19"/>
      <c r="C55" s="20"/>
    </row>
    <row r="56" spans="1:3" x14ac:dyDescent="0.35">
      <c r="A56" s="19"/>
      <c r="B56" s="19"/>
      <c r="C56" s="20"/>
    </row>
    <row r="57" spans="1:3" x14ac:dyDescent="0.35">
      <c r="A57" s="19"/>
      <c r="B57" s="19"/>
      <c r="C57" s="20"/>
    </row>
    <row r="58" spans="1:3" x14ac:dyDescent="0.35">
      <c r="A58" s="19"/>
      <c r="B58" s="19"/>
      <c r="C58" s="20"/>
    </row>
    <row r="59" spans="1:3" x14ac:dyDescent="0.35">
      <c r="A59" s="19"/>
      <c r="B59" s="19"/>
      <c r="C59" s="20"/>
    </row>
    <row r="60" spans="1:3" x14ac:dyDescent="0.35">
      <c r="A60" s="19"/>
      <c r="B60" s="19"/>
      <c r="C60" s="20"/>
    </row>
    <row r="61" spans="1:3" x14ac:dyDescent="0.35">
      <c r="A61" s="19"/>
      <c r="B61" s="19"/>
      <c r="C61" s="20"/>
    </row>
    <row r="62" spans="1:3" x14ac:dyDescent="0.35">
      <c r="A62" s="19"/>
      <c r="B62" s="19"/>
      <c r="C62" s="20"/>
    </row>
    <row r="63" spans="1:3" x14ac:dyDescent="0.35">
      <c r="A63" s="19"/>
      <c r="B63" s="19"/>
      <c r="C63" s="20"/>
    </row>
    <row r="64" spans="1:3" x14ac:dyDescent="0.35">
      <c r="A64" s="19"/>
      <c r="B64" s="19"/>
      <c r="C64" s="20"/>
    </row>
    <row r="65" spans="1:3" x14ac:dyDescent="0.35">
      <c r="A65" s="19"/>
      <c r="B65" s="19"/>
      <c r="C65" s="20"/>
    </row>
    <row r="66" spans="1:3" x14ac:dyDescent="0.35">
      <c r="A66" s="19"/>
      <c r="B66" s="19"/>
      <c r="C66" s="20"/>
    </row>
    <row r="67" spans="1:3" x14ac:dyDescent="0.35">
      <c r="A67" s="19"/>
      <c r="B67" s="19"/>
      <c r="C67" s="20"/>
    </row>
    <row r="68" spans="1:3" x14ac:dyDescent="0.35">
      <c r="A68" s="19"/>
      <c r="B68" s="19"/>
      <c r="C68" s="20"/>
    </row>
    <row r="69" spans="1:3" x14ac:dyDescent="0.35">
      <c r="A69" s="19"/>
      <c r="B69" s="19"/>
      <c r="C69" s="20"/>
    </row>
    <row r="70" spans="1:3" x14ac:dyDescent="0.35">
      <c r="A70" s="19"/>
      <c r="B70" s="19"/>
      <c r="C70" s="20"/>
    </row>
    <row r="71" spans="1:3" x14ac:dyDescent="0.35">
      <c r="A71" s="19"/>
      <c r="B71" s="19"/>
      <c r="C71" s="20"/>
    </row>
    <row r="72" spans="1:3" x14ac:dyDescent="0.35">
      <c r="A72" s="19"/>
      <c r="B72" s="19"/>
      <c r="C72" s="20"/>
    </row>
    <row r="73" spans="1:3" x14ac:dyDescent="0.35">
      <c r="A73" s="19"/>
      <c r="B73" s="19"/>
      <c r="C73" s="20"/>
    </row>
    <row r="74" spans="1:3" x14ac:dyDescent="0.35">
      <c r="A74" s="19"/>
      <c r="B74" s="19"/>
      <c r="C74" s="20"/>
    </row>
    <row r="75" spans="1:3" x14ac:dyDescent="0.35">
      <c r="A75" s="19"/>
      <c r="B75" s="19"/>
      <c r="C75" s="20"/>
    </row>
    <row r="76" spans="1:3" x14ac:dyDescent="0.35">
      <c r="A76" s="19"/>
      <c r="B76" s="19"/>
      <c r="C76" s="20"/>
    </row>
    <row r="77" spans="1:3" x14ac:dyDescent="0.35">
      <c r="A77" s="19"/>
      <c r="B77" s="19"/>
      <c r="C77" s="20"/>
    </row>
    <row r="78" spans="1:3" x14ac:dyDescent="0.35">
      <c r="A78" s="19"/>
      <c r="B78" s="20"/>
      <c r="C78" s="20"/>
    </row>
    <row r="79" spans="1:3" x14ac:dyDescent="0.35">
      <c r="A79" s="19"/>
      <c r="B79" s="20"/>
      <c r="C79" s="20"/>
    </row>
    <row r="80" spans="1:3" x14ac:dyDescent="0.35">
      <c r="A80" s="19"/>
      <c r="B80" s="20"/>
      <c r="C80" s="20"/>
    </row>
    <row r="81" spans="1:3" x14ac:dyDescent="0.35">
      <c r="A81" s="19"/>
      <c r="B81" s="20"/>
      <c r="C81" s="20"/>
    </row>
    <row r="82" spans="1:3" x14ac:dyDescent="0.35">
      <c r="A82" s="19"/>
      <c r="B82" s="20"/>
      <c r="C82" s="20"/>
    </row>
    <row r="83" spans="1:3" x14ac:dyDescent="0.35">
      <c r="A83" s="19"/>
      <c r="B83" s="19"/>
      <c r="C83" s="19"/>
    </row>
    <row r="84" spans="1:3" x14ac:dyDescent="0.35">
      <c r="A84" s="19"/>
      <c r="B84" s="20"/>
      <c r="C84" s="20"/>
    </row>
    <row r="85" spans="1:3" x14ac:dyDescent="0.35">
      <c r="A85" s="19"/>
      <c r="B85" s="20"/>
      <c r="C85" s="20"/>
    </row>
    <row r="86" spans="1:3" x14ac:dyDescent="0.35">
      <c r="A86" s="19"/>
      <c r="B86" s="20"/>
      <c r="C86" s="20"/>
    </row>
    <row r="87" spans="1:3" x14ac:dyDescent="0.35">
      <c r="A87" s="19"/>
      <c r="B87" s="20"/>
      <c r="C87" s="20"/>
    </row>
    <row r="88" spans="1:3" x14ac:dyDescent="0.35">
      <c r="A88" s="19"/>
      <c r="B88" s="20"/>
      <c r="C88" s="20"/>
    </row>
    <row r="89" spans="1:3" x14ac:dyDescent="0.35">
      <c r="A89" s="19"/>
      <c r="B89" s="19"/>
      <c r="C89" s="19"/>
    </row>
    <row r="90" spans="1:3" x14ac:dyDescent="0.35">
      <c r="A90" s="19"/>
      <c r="B90" s="20"/>
      <c r="C90" s="20"/>
    </row>
    <row r="91" spans="1:3" x14ac:dyDescent="0.35">
      <c r="A91" s="19"/>
      <c r="B91" s="20"/>
      <c r="C91" s="20"/>
    </row>
    <row r="92" spans="1:3" x14ac:dyDescent="0.35">
      <c r="A92" s="19"/>
      <c r="B92" s="20"/>
      <c r="C92" s="20"/>
    </row>
    <row r="93" spans="1:3" x14ac:dyDescent="0.35">
      <c r="A93" s="19"/>
      <c r="B93" s="20"/>
      <c r="C93" s="20"/>
    </row>
    <row r="94" spans="1:3" x14ac:dyDescent="0.35">
      <c r="A94" s="19"/>
      <c r="B94" s="20"/>
      <c r="C94" s="20"/>
    </row>
    <row r="95" spans="1:3" x14ac:dyDescent="0.35">
      <c r="A95" s="19"/>
      <c r="B95" s="19"/>
      <c r="C95" s="19"/>
    </row>
    <row r="96" spans="1:3" x14ac:dyDescent="0.35">
      <c r="A96" s="19"/>
      <c r="B96" s="20"/>
      <c r="C96" s="20"/>
    </row>
    <row r="97" spans="1:3" x14ac:dyDescent="0.35">
      <c r="A97" s="19"/>
      <c r="B97" s="20"/>
      <c r="C97" s="20"/>
    </row>
    <row r="98" spans="1:3" x14ac:dyDescent="0.35">
      <c r="A98" s="19"/>
      <c r="B98" s="20"/>
      <c r="C98" s="20"/>
    </row>
    <row r="99" spans="1:3" x14ac:dyDescent="0.35">
      <c r="A99" s="19"/>
      <c r="B99" s="20"/>
      <c r="C99" s="20"/>
    </row>
    <row r="100" spans="1:3" x14ac:dyDescent="0.35">
      <c r="A100" s="19"/>
      <c r="B100" s="20"/>
      <c r="C100" s="20"/>
    </row>
    <row r="101" spans="1:3" x14ac:dyDescent="0.35">
      <c r="A101" s="19"/>
      <c r="B101" s="19"/>
      <c r="C101" s="19"/>
    </row>
    <row r="102" spans="1:3" x14ac:dyDescent="0.35">
      <c r="A102" s="19"/>
      <c r="B102" s="20"/>
      <c r="C102" s="20"/>
    </row>
    <row r="103" spans="1:3" x14ac:dyDescent="0.35">
      <c r="A103" s="19"/>
      <c r="B103" s="20"/>
      <c r="C103" s="20"/>
    </row>
    <row r="104" spans="1:3" x14ac:dyDescent="0.35">
      <c r="A104" s="19"/>
      <c r="B104" s="20"/>
      <c r="C104" s="20"/>
    </row>
    <row r="105" spans="1:3" x14ac:dyDescent="0.35">
      <c r="A105" s="19"/>
      <c r="B105" s="20"/>
      <c r="C105" s="20"/>
    </row>
    <row r="106" spans="1:3" x14ac:dyDescent="0.35">
      <c r="A106" s="19"/>
      <c r="B106" s="20"/>
      <c r="C106" s="20"/>
    </row>
    <row r="107" spans="1:3" x14ac:dyDescent="0.35">
      <c r="A107" s="19"/>
      <c r="B107" s="19"/>
      <c r="C107" s="19"/>
    </row>
    <row r="108" spans="1:3" x14ac:dyDescent="0.35">
      <c r="A108" s="19"/>
      <c r="B108" s="20"/>
      <c r="C108" s="2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>
  <LongProp xmlns="" name="FullDescription"><![CDATA[<strong>Title</strong>: 2001 to 2011 Census Ward Household Composition - Households<br /><strong>Description of Indicator</strong>: 2001 and 2011 Census Borough household composition, with more detail on the number of dependent children present. Includes a comparison<br /><strong>Source of Data</strong>: Office for National Statistics (ONS)<br /><strong>Period Covered</strong>: 2001 to 2011<br /><strong>2001 Census Table</strong>: UV065<br /><strong>2011 Census Table</strong>: QS113EW]]></LongProp>
</LongProperties>
</file>

<file path=customXml/item3.xml><?xml version="1.0" encoding="utf-8"?>
<?mso-contentType ?>
<SharedContentType xmlns="Microsoft.SharePoint.Taxonomy.ContentTypeSync" SourceId="ea0e2861-8405-4acb-942d-d66ec4a1b891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rentDocument" ma:contentTypeID="0x0101005B4BB2AA7A9B754EB1514A91F47BFE560046F8161F1D3DD14BA544CBA7978DE002" ma:contentTypeVersion="48" ma:contentTypeDescription="" ma:contentTypeScope="" ma:versionID="75789168e0ee185a66a1d7c534457564">
  <xsd:schema xmlns:xsd="http://www.w3.org/2001/XMLSchema" xmlns:xs="http://www.w3.org/2001/XMLSchema" xmlns:p="http://schemas.microsoft.com/office/2006/metadata/properties" xmlns:ns2="59fce21c-ff29-46c4-bb83-0d6a4833bce4" targetNamespace="http://schemas.microsoft.com/office/2006/metadata/properties" ma:root="true" ma:fieldsID="55926a899238a96a0df901ad62e355e8" ns2:_="">
    <xsd:import namespace="59fce21c-ff29-46c4-bb83-0d6a4833bce4"/>
    <xsd:element name="properties">
      <xsd:complexType>
        <xsd:sequence>
          <xsd:element name="documentManagement">
            <xsd:complexType>
              <xsd:all>
                <xsd:element ref="ns2:BrentKeywords" minOccurs="0"/>
                <xsd:element ref="ns2:ExpiryDate"/>
                <xsd:element ref="ns2:ReleaseDate" minOccurs="0"/>
                <xsd:element ref="ns2:UpdateFrequency" minOccurs="0"/>
                <xsd:element ref="ns2:DataOwner" minOccurs="0"/>
                <xsd:element ref="ns2:FullDescription" minOccurs="0"/>
                <xsd:element ref="ns2:LicenceTermsOfUse"/>
                <xsd:element ref="ns2:GeographicCoverage" minOccurs="0"/>
                <xsd:element ref="ns2:PeriodCoveredByData" minOccurs="0"/>
                <xsd:element ref="ns2:PriorityAreas" minOccurs="0"/>
                <xsd:element ref="ns2:AdditionalInfo" minOccurs="0"/>
                <xsd:element ref="ns2:PageViews" minOccurs="0"/>
                <xsd:element ref="ns2:BrentCategory" minOccurs="0"/>
                <xsd:element ref="ns2:War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ce21c-ff29-46c4-bb83-0d6a4833bce4" elementFormDefault="qualified">
    <xsd:import namespace="http://schemas.microsoft.com/office/2006/documentManagement/types"/>
    <xsd:import namespace="http://schemas.microsoft.com/office/infopath/2007/PartnerControls"/>
    <xsd:element name="BrentKeywords" ma:index="8" nillable="true" ma:displayName="Brent Keywords" ma:list="{0772ba78-f0f0-4c54-92ac-3d82662c545b}" ma:internalName="BrentKeywords" ma:readOnly="false" ma:showField="Title" ma:web="59fce21c-ff29-46c4-bb83-0d6a4833bc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xpiryDate" ma:index="9" ma:displayName="Expiry Date" ma:format="DateOnly" ma:internalName="ExpiryDate" ma:readOnly="false">
      <xsd:simpleType>
        <xsd:restriction base="dms:DateTime"/>
      </xsd:simpleType>
    </xsd:element>
    <xsd:element name="ReleaseDate" ma:index="10" nillable="true" ma:displayName="Release Date" ma:format="DateOnly" ma:internalName="ReleaseDate" ma:readOnly="false">
      <xsd:simpleType>
        <xsd:restriction base="dms:DateTime"/>
      </xsd:simpleType>
    </xsd:element>
    <xsd:element name="UpdateFrequency" ma:index="11" nillable="true" ma:displayName="Update Frequency" ma:internalName="UpdateFrequency" ma:readOnly="false">
      <xsd:simpleType>
        <xsd:restriction base="dms:Text">
          <xsd:maxLength value="255"/>
        </xsd:restriction>
      </xsd:simpleType>
    </xsd:element>
    <xsd:element name="DataOwner" ma:index="12" nillable="true" ma:displayName="Data Owner" ma:internalName="DataOwner" ma:readOnly="false">
      <xsd:simpleType>
        <xsd:restriction base="dms:Text">
          <xsd:maxLength value="255"/>
        </xsd:restriction>
      </xsd:simpleType>
    </xsd:element>
    <xsd:element name="FullDescription" ma:index="13" nillable="true" ma:displayName="Full Description" ma:internalName="FullDescription" ma:readOnly="false">
      <xsd:simpleType>
        <xsd:restriction base="dms:Note"/>
      </xsd:simpleType>
    </xsd:element>
    <xsd:element name="LicenceTermsOfUse" ma:index="14" ma:displayName="Licence/Terms Of Use" ma:default="Open government license" ma:format="Dropdown" ma:internalName="LicenceTermsOfUse" ma:readOnly="false">
      <xsd:simpleType>
        <xsd:restriction base="dms:Choice">
          <xsd:enumeration value="Open government license"/>
          <xsd:enumeration value="Other"/>
        </xsd:restriction>
      </xsd:simpleType>
    </xsd:element>
    <xsd:element name="GeographicCoverage" ma:index="15" nillable="true" ma:displayName="Geographic Coverage" ma:default="Brent" ma:format="Dropdown" ma:internalName="GeographicCoverage" ma:readOnly="false">
      <xsd:simpleType>
        <xsd:restriction base="dms:Choice">
          <xsd:enumeration value="Brent"/>
          <xsd:enumeration value="Wards"/>
          <xsd:enumeration value="London Boroughs"/>
          <xsd:enumeration value="London"/>
        </xsd:restriction>
      </xsd:simpleType>
    </xsd:element>
    <xsd:element name="PeriodCoveredByData" ma:index="16" nillable="true" ma:displayName="Period Covered By Data" ma:internalName="PeriodCoveredByData" ma:readOnly="false">
      <xsd:simpleType>
        <xsd:restriction base="dms:Text">
          <xsd:maxLength value="255"/>
        </xsd:restriction>
      </xsd:simpleType>
    </xsd:element>
    <xsd:element name="PriorityAreas" ma:index="17" nillable="true" ma:displayName="Priority Areas" ma:default="PriorityArea1" ma:format="Dropdown" ma:internalName="PriorityAreas" ma:readOnly="false">
      <xsd:simpleType>
        <xsd:restriction base="dms:Choice">
          <xsd:enumeration value="PriorityArea1"/>
          <xsd:enumeration value="PriorityArea2"/>
          <xsd:enumeration value="PriorityArea3"/>
        </xsd:restriction>
      </xsd:simpleType>
    </xsd:element>
    <xsd:element name="AdditionalInfo" ma:index="18" nillable="true" ma:displayName="Additional Info" ma:description="" ma:internalName="AdditionalInfo">
      <xsd:simpleType>
        <xsd:restriction base="dms:Note"/>
      </xsd:simpleType>
    </xsd:element>
    <xsd:element name="PageViews" ma:index="19" nillable="true" ma:displayName="PageViews" ma:default="0" ma:internalName="PageViews">
      <xsd:simpleType>
        <xsd:restriction base="dms:Number"/>
      </xsd:simpleType>
    </xsd:element>
    <xsd:element name="BrentCategory" ma:index="20" nillable="true" ma:displayName="Brent Category" ma:list="{79025592-74e7-4c26-96b7-0350c09aa6ab}" ma:internalName="BrentCategory" ma:readOnly="false" ma:showField="Title" ma:web="59fce21c-ff29-46c4-bb83-0d6a4833bce4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Wards" ma:index="21" nillable="true" ma:displayName="Wards" ma:list="{933f62b7-2297-4657-88ea-590a0f05616a}" ma:internalName="Wards" ma:showField="Title" ma:web="59fce21c-ff29-46c4-bb83-0d6a4833bc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eriodCoveredByData xmlns="59fce21c-ff29-46c4-bb83-0d6a4833bce4">2001 to 2011</PeriodCoveredByData>
    <PageViews xmlns="59fce21c-ff29-46c4-bb83-0d6a4833bce4">1269</PageViews>
    <BrentCategory xmlns="59fce21c-ff29-46c4-bb83-0d6a4833bce4">
      <Value>9</Value>
      <Value>1</Value>
    </BrentCategory>
    <ReleaseDate xmlns="59fce21c-ff29-46c4-bb83-0d6a4833bce4">2013-01-30T00:00:00+00:00</ReleaseDate>
    <ExpiryDate xmlns="59fce21c-ff29-46c4-bb83-0d6a4833bce4">2022-03-27T00:00:00+00:00</ExpiryDate>
    <LicenceTermsOfUse xmlns="59fce21c-ff29-46c4-bb83-0d6a4833bce4">Open government license</LicenceTermsOfUse>
    <GeographicCoverage xmlns="59fce21c-ff29-46c4-bb83-0d6a4833bce4">Brent</GeographicCoverage>
    <BrentKeywords xmlns="59fce21c-ff29-46c4-bb83-0d6a4833bce4">
      <Value>5</Value>
      <Value>9</Value>
      <Value>33</Value>
      <Value>248</Value>
      <Value>345</Value>
      <Value>363</Value>
      <Value>288</Value>
      <Value>95</Value>
      <Value>344</Value>
      <Value>146</Value>
      <Value>256</Value>
      <Value>347</Value>
      <Value>204</Value>
      <Value>228</Value>
      <Value>250</Value>
    </BrentKeywords>
    <AdditionalInfo xmlns="59fce21c-ff29-46c4-bb83-0d6a4833bce4">&lt;strong&gt;Copyright&lt;/strong&gt;: Adapted from data from the Office for National Statistics licensed under the Open Government Licence v.1.0</AdditionalInfo>
    <FullDescription xmlns="59fce21c-ff29-46c4-bb83-0d6a4833bce4">&lt;strong&gt;Title&lt;/strong&gt;: 2001 to 2011 Census Ward Household Composition - Households&lt;br /&gt;&lt;strong&gt;Description of Indicator&lt;/strong&gt;: 2001 and 2011 Census Borough household composition, with more detail on the number of dependent children present. Includes a comparison&lt;br /&gt;&lt;strong&gt;Source of Data&lt;/strong&gt;: Office for National Statistics (ONS)&lt;br /&gt;&lt;strong&gt;Period Covered&lt;/strong&gt;: 2001 to 2011&lt;br /&gt;&lt;strong&gt;2001 Census Table&lt;/strong&gt;: UV065&lt;br /&gt;&lt;strong&gt;2011 Census Table&lt;/strong&gt;: QS113EW</FullDescription>
    <DataOwner xmlns="59fce21c-ff29-46c4-bb83-0d6a4833bce4">Office for National Statistics (ONS)</DataOwner>
    <UpdateFrequency xmlns="59fce21c-ff29-46c4-bb83-0d6a4833bce4">N/A</UpdateFrequency>
    <Wards xmlns="59fce21c-ff29-46c4-bb83-0d6a4833bce4">
      <Value>2</Value>
      <Value>3</Value>
      <Value>1</Value>
      <Value>4</Value>
      <Value>5</Value>
      <Value>6</Value>
      <Value>7</Value>
      <Value>8</Value>
      <Value>9</Value>
      <Value>10</Value>
      <Value>11</Value>
      <Value>12</Value>
      <Value>13</Value>
      <Value>14</Value>
      <Value>16</Value>
      <Value>15</Value>
      <Value>17</Value>
      <Value>18</Value>
      <Value>19</Value>
      <Value>20</Value>
      <Value>21</Value>
      <Value>22</Value>
    </Wards>
    <PriorityAreas xmlns="59fce21c-ff29-46c4-bb83-0d6a4833bce4">PriorityArea1</PriorityAreas>
  </documentManagement>
</p:properties>
</file>

<file path=customXml/itemProps1.xml><?xml version="1.0" encoding="utf-8"?>
<ds:datastoreItem xmlns:ds="http://schemas.openxmlformats.org/officeDocument/2006/customXml" ds:itemID="{D0FBE71E-4681-4FFB-932F-816FB858AD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535B67-3891-4589-A55B-F905E223DE4D}">
  <ds:schemaRefs>
    <ds:schemaRef ds:uri="http://schemas.microsoft.com/office/2006/metadata/longProperties"/>
    <ds:schemaRef ds:uri=""/>
  </ds:schemaRefs>
</ds:datastoreItem>
</file>

<file path=customXml/itemProps3.xml><?xml version="1.0" encoding="utf-8"?>
<ds:datastoreItem xmlns:ds="http://schemas.openxmlformats.org/officeDocument/2006/customXml" ds:itemID="{5DDF18D0-5D7D-4532-A44C-0CCD44589E60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DF9D6AED-2034-4BE8-B44C-1D59BB3477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fce21c-ff29-46c4-bb83-0d6a4833bc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467A982B-D0DA-4D1B-8BB0-6543F2F0460E}">
  <ds:schemaRefs>
    <ds:schemaRef ds:uri="http://purl.org/dc/terms/"/>
    <ds:schemaRef ds:uri="http://schemas.microsoft.com/office/2006/documentManagement/types"/>
    <ds:schemaRef ds:uri="59fce21c-ff29-46c4-bb83-0d6a4833bce4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2011 Borough by Ward</vt:lpstr>
      <vt:lpstr>2001 to 2011 Ward Comparison</vt:lpstr>
      <vt:lpstr>2001 Data</vt:lpstr>
      <vt:lpstr>2011 Data</vt:lpstr>
      <vt:lpstr>Data Lookup</vt:lpstr>
    </vt:vector>
  </TitlesOfParts>
  <Company>London Borough of Brent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2001 to 2011 Census Ward Household Composition - Households</dc:title>
  <dc:creator>John.Birkett</dc:creator>
  <cp:lastModifiedBy>Spence, Lorna</cp:lastModifiedBy>
  <dcterms:created xsi:type="dcterms:W3CDTF">2013-01-30T09:30:00Z</dcterms:created>
  <dcterms:modified xsi:type="dcterms:W3CDTF">2021-12-02T08:12:55Z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ocalities">
    <vt:lpwstr>Locality1</vt:lpwstr>
  </property>
  <property fmtid="{D5CDD505-2E9C-101B-9397-08002B2CF9AE}" pid="3" name="Order">
    <vt:lpwstr>20400.0000000000</vt:lpwstr>
  </property>
</Properties>
</file>